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069\AC\Temp\"/>
    </mc:Choice>
  </mc:AlternateContent>
  <xr:revisionPtr revIDLastSave="0" documentId="8_{352B2B1D-C473-45FF-AD78-C8AF9F4F4E86}" xr6:coauthVersionLast="47" xr6:coauthVersionMax="47" xr10:uidLastSave="{00000000-0000-0000-0000-000000000000}"/>
  <bookViews>
    <workbookView xWindow="-120" yWindow="-120" windowWidth="15600" windowHeight="11760" firstSheet="1" activeTab="1" xr2:uid="{00000000-000D-0000-FFFF-FFFF00000000}"/>
  </bookViews>
  <sheets>
    <sheet name="Revisions" sheetId="1" r:id="rId1"/>
    <sheet name="Bridle Table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" i="2" l="1"/>
  <c r="B22" i="2"/>
  <c r="S24" i="2"/>
  <c r="T24" i="2"/>
  <c r="U24" i="2"/>
  <c r="V24" i="2"/>
  <c r="W24" i="2"/>
  <c r="S25" i="2"/>
  <c r="T25" i="2"/>
  <c r="U25" i="2"/>
  <c r="V25" i="2"/>
  <c r="W25" i="2"/>
  <c r="S26" i="2"/>
  <c r="T26" i="2"/>
  <c r="U26" i="2"/>
  <c r="V26" i="2"/>
  <c r="W26" i="2"/>
  <c r="S27" i="2"/>
  <c r="T27" i="2"/>
  <c r="U27" i="2"/>
  <c r="V27" i="2"/>
  <c r="W27" i="2"/>
  <c r="B28" i="2"/>
  <c r="S28" i="2"/>
  <c r="T28" i="2"/>
  <c r="U28" i="2"/>
  <c r="V28" i="2"/>
  <c r="W28" i="2"/>
  <c r="B29" i="2"/>
  <c r="S29" i="2"/>
  <c r="T29" i="2"/>
  <c r="U29" i="2"/>
  <c r="V29" i="2"/>
  <c r="W29" i="2"/>
  <c r="S30" i="2"/>
  <c r="T30" i="2"/>
  <c r="U30" i="2"/>
  <c r="V30" i="2"/>
  <c r="W30" i="2"/>
  <c r="S31" i="2"/>
  <c r="T31" i="2"/>
  <c r="U31" i="2"/>
  <c r="V31" i="2"/>
  <c r="W31" i="2"/>
  <c r="S32" i="2"/>
  <c r="T32" i="2"/>
  <c r="U32" i="2"/>
  <c r="V32" i="2"/>
  <c r="W32" i="2"/>
  <c r="S33" i="2"/>
  <c r="T33" i="2"/>
  <c r="U33" i="2"/>
  <c r="V33" i="2"/>
  <c r="W33" i="2"/>
  <c r="S34" i="2"/>
  <c r="T34" i="2"/>
  <c r="U34" i="2"/>
  <c r="V34" i="2"/>
  <c r="W34" i="2"/>
  <c r="S35" i="2"/>
  <c r="T35" i="2"/>
  <c r="U35" i="2"/>
  <c r="V35" i="2"/>
  <c r="W35" i="2"/>
  <c r="B44" i="2"/>
  <c r="B49" i="2"/>
  <c r="B51" i="2"/>
  <c r="B52" i="2"/>
  <c r="F65" i="2"/>
  <c r="N20" i="2" s="1"/>
  <c r="N50" i="2" s="1"/>
  <c r="B74" i="2"/>
  <c r="B75" i="2"/>
  <c r="B76" i="2"/>
  <c r="F78" i="2"/>
  <c r="O9" i="2" s="1"/>
  <c r="O39" i="2" s="1"/>
  <c r="F79" i="2"/>
  <c r="O10" i="2" s="1"/>
  <c r="O40" i="2" s="1"/>
  <c r="F80" i="2"/>
  <c r="O11" i="2" s="1"/>
  <c r="O41" i="2" s="1"/>
  <c r="F81" i="2"/>
  <c r="O12" i="2" s="1"/>
  <c r="O42" i="2" s="1"/>
  <c r="B107" i="2"/>
  <c r="F83" i="2" l="1"/>
  <c r="P9" i="2" s="1"/>
  <c r="P39" i="2" s="1"/>
  <c r="F84" i="2"/>
  <c r="P10" i="2" s="1"/>
  <c r="P40" i="2" s="1"/>
  <c r="F85" i="2"/>
  <c r="P11" i="2" s="1"/>
  <c r="P41" i="2" s="1"/>
  <c r="F86" i="2"/>
  <c r="P12" i="2" s="1"/>
  <c r="P42" i="2" s="1"/>
  <c r="F87" i="2"/>
  <c r="P13" i="2" s="1"/>
  <c r="P43" i="2" s="1"/>
  <c r="F88" i="2"/>
  <c r="P14" i="2" s="1"/>
  <c r="P44" i="2" s="1"/>
  <c r="F89" i="2"/>
  <c r="P15" i="2" s="1"/>
  <c r="P45" i="2" s="1"/>
  <c r="F90" i="2"/>
  <c r="P16" i="2" s="1"/>
  <c r="P46" i="2" s="1"/>
  <c r="F91" i="2"/>
  <c r="P17" i="2" s="1"/>
  <c r="P47" i="2" s="1"/>
  <c r="F92" i="2"/>
  <c r="P18" i="2" s="1"/>
  <c r="P48" i="2" s="1"/>
  <c r="F93" i="2"/>
  <c r="P19" i="2" s="1"/>
  <c r="P49" i="2" s="1"/>
  <c r="P20" i="2"/>
  <c r="P50" i="2" s="1"/>
  <c r="F60" i="2"/>
  <c r="N15" i="2" s="1"/>
  <c r="N45" i="2" s="1"/>
  <c r="F61" i="2"/>
  <c r="N16" i="2" s="1"/>
  <c r="N46" i="2" s="1"/>
  <c r="F62" i="2"/>
  <c r="N17" i="2" s="1"/>
  <c r="N47" i="2" s="1"/>
  <c r="F63" i="2"/>
  <c r="N18" i="2" s="1"/>
  <c r="N48" i="2" s="1"/>
  <c r="F64" i="2"/>
  <c r="N19" i="2" s="1"/>
  <c r="N49" i="2" s="1"/>
  <c r="F56" i="2"/>
  <c r="N11" i="2" s="1"/>
  <c r="N41" i="2" s="1"/>
  <c r="F57" i="2"/>
  <c r="N12" i="2" s="1"/>
  <c r="N42" i="2" s="1"/>
  <c r="F58" i="2"/>
  <c r="N13" i="2" s="1"/>
  <c r="N43" i="2" s="1"/>
  <c r="F59" i="2"/>
  <c r="N14" i="2" s="1"/>
  <c r="N44" i="2" s="1"/>
  <c r="F54" i="2"/>
  <c r="N9" i="2" s="1"/>
  <c r="N39" i="2" s="1"/>
  <c r="F55" i="2"/>
  <c r="N10" i="2" s="1"/>
  <c r="N40" i="2" s="1"/>
  <c r="F37" i="2"/>
  <c r="M15" i="2" s="1"/>
  <c r="M45" i="2" s="1"/>
  <c r="F38" i="2"/>
  <c r="M16" i="2" s="1"/>
  <c r="M46" i="2" s="1"/>
  <c r="F39" i="2"/>
  <c r="M17" i="2" s="1"/>
  <c r="M47" i="2" s="1"/>
  <c r="F40" i="2"/>
  <c r="M18" i="2" s="1"/>
  <c r="M48" i="2" s="1"/>
  <c r="F41" i="2"/>
  <c r="M19" i="2" s="1"/>
  <c r="M49" i="2" s="1"/>
  <c r="F33" i="2"/>
  <c r="M11" i="2" s="1"/>
  <c r="M41" i="2" s="1"/>
  <c r="F34" i="2"/>
  <c r="M12" i="2" s="1"/>
  <c r="M42" i="2" s="1"/>
  <c r="F35" i="2"/>
  <c r="M13" i="2" s="1"/>
  <c r="M43" i="2" s="1"/>
  <c r="F36" i="2"/>
  <c r="M14" i="2" s="1"/>
  <c r="M44" i="2" s="1"/>
  <c r="F20" i="2"/>
  <c r="L20" i="2" s="1"/>
  <c r="L50" i="2" s="1"/>
  <c r="F42" i="2"/>
  <c r="M20" i="2" s="1"/>
  <c r="M50" i="2" s="1"/>
  <c r="F31" i="2"/>
  <c r="M9" i="2" s="1"/>
  <c r="M39" i="2" s="1"/>
  <c r="F32" i="2"/>
  <c r="M10" i="2" s="1"/>
  <c r="M40" i="2" s="1"/>
  <c r="F15" i="2"/>
  <c r="L15" i="2" s="1"/>
  <c r="L45" i="2" s="1"/>
  <c r="F16" i="2"/>
  <c r="L16" i="2" s="1"/>
  <c r="L46" i="2" s="1"/>
  <c r="F17" i="2"/>
  <c r="L17" i="2" s="1"/>
  <c r="L47" i="2" s="1"/>
  <c r="F18" i="2"/>
  <c r="L18" i="2" s="1"/>
  <c r="L48" i="2" s="1"/>
  <c r="F19" i="2"/>
  <c r="L19" i="2" s="1"/>
  <c r="L49" i="2" s="1"/>
  <c r="F11" i="2"/>
  <c r="L11" i="2" s="1"/>
  <c r="L41" i="2" s="1"/>
  <c r="F12" i="2"/>
  <c r="L12" i="2" s="1"/>
  <c r="L42" i="2" s="1"/>
  <c r="F13" i="2"/>
  <c r="L13" i="2" s="1"/>
  <c r="L43" i="2" s="1"/>
  <c r="F14" i="2"/>
  <c r="L14" i="2" s="1"/>
  <c r="L44" i="2" s="1"/>
  <c r="F9" i="2"/>
  <c r="L9" i="2" s="1"/>
  <c r="L39" i="2" s="1"/>
  <c r="F10" i="2"/>
  <c r="L10" i="2" s="1"/>
  <c r="L40" i="2" s="1"/>
</calcChain>
</file>

<file path=xl/sharedStrings.xml><?xml version="1.0" encoding="utf-8"?>
<sst xmlns="http://schemas.openxmlformats.org/spreadsheetml/2006/main" count="462" uniqueCount="213">
  <si>
    <t>Rev1</t>
  </si>
  <si>
    <t>pre-production sample</t>
  </si>
  <si>
    <t>Rev2</t>
  </si>
  <si>
    <t>not issued</t>
  </si>
  <si>
    <t>Rev3</t>
  </si>
  <si>
    <t>production</t>
  </si>
  <si>
    <t>compared with cert and adjusted, AR1,2,3=-5mm, CR1,2+5mm, KR1=+30mm</t>
  </si>
  <si>
    <t>Rev4</t>
  </si>
  <si>
    <t>Rev5</t>
  </si>
  <si>
    <t>Added loop on BR4, added 10mm to line and corrected check sheet accordingly</t>
  </si>
  <si>
    <t>Rev6</t>
  </si>
  <si>
    <t>Corrected brake length KR1=2776</t>
  </si>
  <si>
    <t>Bridle Dimensions</t>
  </si>
  <si>
    <t>Filename:</t>
  </si>
  <si>
    <t>EpicV7 Rev8.sle</t>
  </si>
  <si>
    <t>Bridle measurements given in mm</t>
  </si>
  <si>
    <t>Name</t>
  </si>
  <si>
    <t>3d Length</t>
  </si>
  <si>
    <t>Extra</t>
  </si>
  <si>
    <t>Material</t>
  </si>
  <si>
    <t>checking</t>
  </si>
  <si>
    <t>Sewing</t>
  </si>
  <si>
    <t>Load factor</t>
  </si>
  <si>
    <t>Production check sheet and Manul Lengths</t>
  </si>
  <si>
    <t>sum</t>
  </si>
  <si>
    <t>A</t>
  </si>
  <si>
    <t>B</t>
  </si>
  <si>
    <t>C</t>
  </si>
  <si>
    <t>D</t>
  </si>
  <si>
    <t>K</t>
  </si>
  <si>
    <t>a1</t>
  </si>
  <si>
    <t>DSL110 red</t>
  </si>
  <si>
    <t>a2</t>
  </si>
  <si>
    <t>a3</t>
  </si>
  <si>
    <t>DSL70 red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</si>
  <si>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</si>
  <si>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</si>
  <si>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</si>
  <si>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</si>
  <si>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</si>
  <si>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</si>
  <si>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</si>
  <si>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</si>
  <si>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</si>
  <si>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AR1</t>
  </si>
  <si>
    <t>TSL280 red</t>
  </si>
  <si>
    <t>Sample glider measured by certification</t>
  </si>
  <si>
    <t>AM3</t>
  </si>
  <si>
    <t>DSL130 red</t>
  </si>
  <si>
    <t>zoller</t>
  </si>
  <si>
    <t>AM4</t>
  </si>
  <si>
    <t>AM5</t>
  </si>
  <si>
    <t>AM6</t>
  </si>
  <si>
    <t>AR2</t>
  </si>
  <si>
    <t>AR3</t>
  </si>
  <si>
    <t>TSL190 red</t>
  </si>
  <si>
    <t>b1</t>
  </si>
  <si>
    <t>DSL110 green</t>
  </si>
  <si>
    <t>b2</t>
  </si>
  <si>
    <t>b3</t>
  </si>
  <si>
    <t>DSL70 green</t>
  </si>
  <si>
    <t>b4</t>
  </si>
  <si>
    <t>b5</t>
  </si>
  <si>
    <t>b6</t>
  </si>
  <si>
    <t>b7</t>
  </si>
  <si>
    <t>b8</t>
  </si>
  <si>
    <t>riser</t>
  </si>
  <si>
    <t>b9</t>
  </si>
  <si>
    <t>b10</t>
  </si>
  <si>
    <t>b11</t>
  </si>
  <si>
    <t>b12</t>
  </si>
  <si>
    <t>BR1</t>
  </si>
  <si>
    <t>TSL280 green</t>
  </si>
  <si>
    <t>BM3</t>
  </si>
  <si>
    <t>BM4</t>
  </si>
  <si>
    <t>BM5</t>
  </si>
  <si>
    <t>BM6</t>
  </si>
  <si>
    <t>BR4</t>
  </si>
  <si>
    <t>Loop on maillon</t>
  </si>
  <si>
    <t>TSL140 red</t>
  </si>
  <si>
    <t>BR2</t>
  </si>
  <si>
    <t>BR3</t>
  </si>
  <si>
    <t>TSL220 green</t>
  </si>
  <si>
    <t>c1</t>
  </si>
  <si>
    <t>loop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</si>
  <si>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</si>
  <si>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</si>
  <si>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</si>
  <si>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</si>
  <si>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</si>
  <si>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</si>
  <si>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</si>
  <si>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</si>
  <si>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</si>
  <si>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</si>
  <si>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</si>
  <si>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CM1</t>
  </si>
  <si>
    <t>CM2</t>
  </si>
  <si>
    <t>CM3</t>
  </si>
  <si>
    <t>CM4</t>
  </si>
  <si>
    <t>CM5</t>
  </si>
  <si>
    <t>CM6</t>
  </si>
  <si>
    <t>CR1</t>
  </si>
  <si>
    <t>TSL280  blue</t>
  </si>
  <si>
    <t>CR2</t>
  </si>
  <si>
    <t>CR3</t>
  </si>
  <si>
    <t>TSL190  blue</t>
  </si>
  <si>
    <t>d1</t>
  </si>
  <si>
    <t>d2</t>
  </si>
  <si>
    <t>d3</t>
  </si>
  <si>
    <t>d4</t>
  </si>
  <si>
    <t>k1</t>
  </si>
  <si>
    <t>DSL70 yellow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</si>
  <si>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</si>
  <si>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</si>
  <si>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</si>
  <si>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</si>
  <si>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</si>
  <si>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</si>
  <si>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</si>
  <si>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</si>
  <si>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</si>
  <si>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</si>
  <si>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</si>
  <si>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KU1</t>
  </si>
  <si>
    <t>KU2</t>
  </si>
  <si>
    <t>KU3</t>
  </si>
  <si>
    <t>KU4</t>
  </si>
  <si>
    <t>KU5</t>
  </si>
  <si>
    <t>KU6</t>
  </si>
  <si>
    <t>KL1</t>
  </si>
  <si>
    <t>KL2</t>
  </si>
  <si>
    <t>KL3</t>
  </si>
  <si>
    <t>KR1</t>
  </si>
  <si>
    <t>DSL350 yellow</t>
  </si>
  <si>
    <t>Bridle checksheet lengths (mm)</t>
  </si>
  <si>
    <t>Total line lengths measured from canopy down to top of risers</t>
  </si>
  <si>
    <t>Second column is difference from A-line check length</t>
  </si>
  <si>
    <t>Checklength</t>
  </si>
  <si>
    <t>A-offset</t>
  </si>
  <si>
    <t>Canopy checksheet lengths (mm)</t>
  </si>
  <si>
    <t>Upper skin LE</t>
  </si>
  <si>
    <t>Total</t>
  </si>
  <si>
    <t>Lower skin LE</t>
  </si>
  <si>
    <t>TE Upper</t>
  </si>
  <si>
    <t>TE Lower</t>
  </si>
  <si>
    <t>Vent opening (mm) (straight line)</t>
  </si>
  <si>
    <t>Rib nr</t>
  </si>
  <si>
    <t>Centre-side</t>
  </si>
  <si>
    <t>Tip-side</t>
  </si>
  <si>
    <t>Per-rib statistics</t>
  </si>
  <si>
    <t xml:space="preserve">   Rib Nr</t>
  </si>
  <si>
    <t xml:space="preserve"> Chord mm</t>
  </si>
  <si>
    <t xml:space="preserve"> Height %</t>
  </si>
  <si>
    <t>Cell areas (sqm)</t>
  </si>
  <si>
    <t>Cell Nr</t>
  </si>
  <si>
    <t>Base width mm</t>
  </si>
  <si>
    <t>3d</t>
  </si>
  <si>
    <t>Profile Support lengths (mm)</t>
  </si>
  <si>
    <t>Profile Nr</t>
  </si>
  <si>
    <t>Upper length</t>
  </si>
  <si>
    <t>Vent length</t>
  </si>
  <si>
    <t>Profile support 1 (13% -&gt; -13%)</t>
  </si>
  <si>
    <t>Rib 17</t>
  </si>
  <si>
    <t>Rib 18</t>
  </si>
  <si>
    <t>Rib 19</t>
  </si>
  <si>
    <t>Profile support 2 (16% -&gt; -4.7%)</t>
  </si>
  <si>
    <t>Rib 6</t>
  </si>
  <si>
    <t>Rib 7</t>
  </si>
  <si>
    <t>Rib 8</t>
  </si>
  <si>
    <t>Rib 9</t>
  </si>
  <si>
    <t>Rib 10</t>
  </si>
  <si>
    <t>Rib 11</t>
  </si>
  <si>
    <t>Rib 12</t>
  </si>
  <si>
    <t>Rib 13</t>
  </si>
  <si>
    <t>Rib 14</t>
  </si>
  <si>
    <t>Rib 15</t>
  </si>
  <si>
    <t>Rib 16</t>
  </si>
  <si>
    <t>Profile support 3 (-1% -&gt; -15%)</t>
  </si>
  <si>
    <t>Rib 1</t>
  </si>
  <si>
    <t>Rib 2</t>
  </si>
  <si>
    <t>Rib 3</t>
  </si>
  <si>
    <t>Rib 4</t>
  </si>
  <si>
    <t>Rib 5</t>
  </si>
  <si>
    <t>Profile support 4 (17% -&gt; -4.9%)</t>
  </si>
  <si>
    <t>Mid-cell Profile support (2.1% -&gt; -2.5%)</t>
  </si>
  <si>
    <t>H-strap Lengths</t>
  </si>
  <si>
    <t>Measurements given in mm</t>
  </si>
  <si>
    <t>Hstrap  (40.0%)</t>
  </si>
  <si>
    <t>Hstrap  (37.0%)</t>
  </si>
  <si>
    <t>Hstrap  (10.0%)</t>
  </si>
  <si>
    <t>Hstrap  (73.6%)</t>
  </si>
  <si>
    <t>Hstrap  (72.4%)</t>
  </si>
  <si>
    <t>Hstrap  (72.1%)</t>
  </si>
  <si>
    <t>Hstrap  (82.0%)</t>
  </si>
  <si>
    <t>Hstrap  (76.5%)</t>
  </si>
  <si>
    <t>Hstrap  (64.2%)</t>
  </si>
  <si>
    <t>Hstrap  (80.1%)</t>
  </si>
  <si>
    <t>Hstrap  (72.2%)</t>
  </si>
  <si>
    <t>Hstrap  (64.3%)</t>
  </si>
  <si>
    <t>Hstrap  (72.3%)</t>
  </si>
  <si>
    <t>Hstrap  (80.3%)</t>
  </si>
  <si>
    <t>Hstrap  (64.7%)</t>
  </si>
  <si>
    <t>Hstrap  (72.7%)</t>
  </si>
  <si>
    <t>Hstrap  (80.7%)</t>
  </si>
  <si>
    <t>Hstrap  (73.0%)</t>
  </si>
  <si>
    <t>Hstrap  (65.4%)</t>
  </si>
  <si>
    <t>Hstrap  (73.4%)</t>
  </si>
  <si>
    <t>Hstrap  (81.4%)</t>
  </si>
  <si>
    <t>Hstrap  (66.0%)</t>
  </si>
  <si>
    <t>Hstrap  (74.0%)</t>
  </si>
  <si>
    <t>Hstrap  (74.2%)</t>
  </si>
  <si>
    <t>Hstrap  (16.6%)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</si>
</sst>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12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2" fillId="3" borderId="0" applyNumberFormat="0" applyBorder="0" applyAlignment="0" applyProtection="0"/>
    <xf numFmtId="0" fontId="11" fillId="6" borderId="6" applyNumberFormat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5" fillId="6" borderId="6" applyNumberFormat="0" applyAlignment="0" applyProtection="0"/>
    <xf numFmtId="0" fontId="6" fillId="0" borderId="4" applyNumberFormat="0" applyFill="0" applyAlignment="0" applyProtection="0"/>
    <xf numFmtId="0" fontId="16" fillId="23" borderId="0" applyNumberFormat="0" applyBorder="0" applyAlignment="0" applyProtection="0"/>
    <xf numFmtId="0" fontId="1" fillId="24" borderId="8" applyNumberFormat="0" applyFont="0" applyAlignment="0" applyProtection="0"/>
    <xf numFmtId="0" fontId="17" fillId="6" borderId="9" applyNumberFormat="0" applyAlignment="0" applyProtection="0"/>
    <xf numFmtId="0" fontId="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/>
    <xf numFmtId="1" fontId="0" fillId="0" borderId="0" xfId="0" applyNumberFormat="1"/>
    <xf numFmtId="14" fontId="0" fillId="0" borderId="0" xfId="0" applyNumberFormat="1"/>
    <xf numFmtId="0" fontId="8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7"/>
  <sheetViews>
    <sheetView workbookViewId="0">
      <selection activeCell="D8" sqref="D8"/>
    </sheetView>
  </sheetViews>
  <sheetFormatPr defaultRowHeight="14.25"/>
  <cols>
    <col min="1" max="256" width="11" customWidth="1"/>
  </cols>
  <sheetData>
    <row r="2" spans="1:4">
      <c r="A2" t="s">
        <v>0</v>
      </c>
      <c r="C2" t="s">
        <v>1</v>
      </c>
    </row>
    <row r="3" spans="1:4">
      <c r="A3" t="s">
        <v>2</v>
      </c>
      <c r="C3" t="s">
        <v>3</v>
      </c>
    </row>
    <row r="4" spans="1:4">
      <c r="A4" t="s">
        <v>4</v>
      </c>
      <c r="B4" s="2">
        <v>42723</v>
      </c>
      <c r="C4" t="s">
        <v>5</v>
      </c>
      <c r="D4" t="s">
        <v>6</v>
      </c>
    </row>
    <row r="5" spans="1:4">
      <c r="A5" t="s">
        <v>7</v>
      </c>
      <c r="B5" s="2">
        <v>42742</v>
      </c>
      <c r="C5" t="s">
        <v>5</v>
      </c>
    </row>
    <row r="6" spans="1:4">
      <c r="A6" t="s">
        <v>8</v>
      </c>
      <c r="B6" s="2">
        <v>42755</v>
      </c>
      <c r="C6" t="s">
        <v>5</v>
      </c>
      <c r="D6" t="s">
        <v>9</v>
      </c>
    </row>
    <row r="7" spans="1:4">
      <c r="A7" t="s">
        <v>10</v>
      </c>
      <c r="B7" s="2">
        <v>42907</v>
      </c>
      <c r="D7" t="s">
        <v>11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10"/>
  <sheetViews>
    <sheetView tabSelected="1" topLeftCell="A89" workbookViewId="0">
      <selection activeCell="C103" sqref="C103"/>
    </sheetView>
  </sheetViews>
  <sheetFormatPr defaultColWidth="7.75" defaultRowHeight="14.25"/>
  <cols>
    <col min="3" max="3" width="14" customWidth="1"/>
    <col min="4" max="4" width="12.375" customWidth="1"/>
  </cols>
  <sheetData>
    <row r="1" spans="1:16">
      <c r="A1" t="s">
        <v>12</v>
      </c>
    </row>
    <row r="3" spans="1:16">
      <c r="A3" t="s">
        <v>13</v>
      </c>
      <c r="C3" t="s">
        <v>14</v>
      </c>
    </row>
    <row r="4" spans="1:16">
      <c r="A4" t="s">
        <v>15</v>
      </c>
    </row>
    <row r="7" spans="1:16">
      <c r="A7" t="s">
        <v>16</v>
      </c>
      <c r="B7" t="s">
        <v>17</v>
      </c>
      <c r="C7" t="s">
        <v>18</v>
      </c>
      <c r="D7" t="s">
        <v>19</v>
      </c>
      <c r="F7" t="s">
        <v>20</v>
      </c>
      <c r="G7" t="s">
        <v>21</v>
      </c>
      <c r="H7" t="s">
        <v>22</v>
      </c>
      <c r="K7" t="s">
        <v>23</v>
      </c>
    </row>
    <row r="8" spans="1:16">
      <c r="K8" t="s">
        <v>24</v>
      </c>
      <c r="L8" t="s">
        <v>25</v>
      </c>
      <c r="M8" t="s">
        <v>26</v>
      </c>
      <c r="N8" t="s">
        <v>27</v>
      </c>
      <c r="O8" t="s">
        <v>28</v>
      </c>
      <c r="P8" t="s">
        <v>29</v>
      </c>
    </row>
    <row r="9" spans="1:16">
      <c r="A9" t="s">
        <v>30</v>
      </c>
      <c r="B9">
        <v>1419</v>
      </c>
      <c r="D9" t="s">
        <v>31</v>
      </c>
      <c r="F9">
        <f>B9+B22</f>
        <v>6399</v>
      </c>
      <c r="H9">
        <v>3.7833999999999999</v>
      </c>
      <c r="K9">
        <v>1</v>
      </c>
      <c r="L9">
        <f>F9</f>
        <v>6399</v>
      </c>
      <c r="M9">
        <f>F31</f>
        <v>6323</v>
      </c>
      <c r="N9">
        <f>F54</f>
        <v>6450</v>
      </c>
      <c r="O9">
        <f>F78</f>
        <v>6524</v>
      </c>
      <c r="P9">
        <f>F83</f>
        <v>7038</v>
      </c>
    </row>
    <row r="10" spans="1:16">
      <c r="A10" t="s">
        <v>32</v>
      </c>
      <c r="B10">
        <v>1387</v>
      </c>
      <c r="D10" t="s">
        <v>31</v>
      </c>
      <c r="F10">
        <f>B10+B22</f>
        <v>6367</v>
      </c>
      <c r="H10">
        <v>4.5784000000000002</v>
      </c>
      <c r="K10">
        <v>2</v>
      </c>
      <c r="L10">
        <f t="shared" ref="L10:L20" si="0">F10</f>
        <v>6367</v>
      </c>
      <c r="M10">
        <f t="shared" ref="M10:M20" si="1">F32</f>
        <v>6290</v>
      </c>
      <c r="N10">
        <f t="shared" ref="N10:N20" si="2">F55</f>
        <v>6419</v>
      </c>
      <c r="O10">
        <f>F79</f>
        <v>6491</v>
      </c>
      <c r="P10">
        <f t="shared" ref="P10:P20" si="3">F84</f>
        <v>6902</v>
      </c>
    </row>
    <row r="11" spans="1:16">
      <c r="A11" t="s">
        <v>33</v>
      </c>
      <c r="B11">
        <v>589</v>
      </c>
      <c r="D11" t="s">
        <v>34</v>
      </c>
      <c r="F11">
        <f>B11+B23+B28</f>
        <v>6378</v>
      </c>
      <c r="H11">
        <v>3.4215</v>
      </c>
      <c r="K11">
        <v>3</v>
      </c>
      <c r="L11">
        <f t="shared" si="0"/>
        <v>6378</v>
      </c>
      <c r="M11">
        <f t="shared" si="1"/>
        <v>6309</v>
      </c>
      <c r="N11">
        <f t="shared" si="2"/>
        <v>6424</v>
      </c>
      <c r="O11">
        <f>F80</f>
        <v>6458</v>
      </c>
      <c r="P11">
        <f t="shared" si="3"/>
        <v>6810</v>
      </c>
    </row>
    <row r="12" spans="1:16">
      <c r="A12" t="s">
        <v>35</v>
      </c>
      <c r="B12">
        <v>555</v>
      </c>
      <c r="D12" t="s">
        <v>34</v>
      </c>
      <c r="F12">
        <f>B12+B23+B28</f>
        <v>6344</v>
      </c>
      <c r="H12">
        <v>2.3613</v>
      </c>
      <c r="K12">
        <v>4</v>
      </c>
      <c r="L12">
        <f t="shared" si="0"/>
        <v>6344</v>
      </c>
      <c r="M12">
        <f t="shared" si="1"/>
        <v>6274</v>
      </c>
      <c r="N12">
        <f t="shared" si="2"/>
        <v>6384</v>
      </c>
      <c r="O12">
        <f>F81</f>
        <v>6443</v>
      </c>
      <c r="P12">
        <f t="shared" si="3"/>
        <v>6801</v>
      </c>
    </row>
    <row r="13" spans="1:16">
      <c r="A13" t="s">
        <v>36</v>
      </c>
      <c r="B13">
        <v>506</v>
      </c>
      <c r="D13" t="s">
        <v>34</v>
      </c>
      <c r="F13">
        <f>B13+B24+B28</f>
        <v>6338</v>
      </c>
      <c r="H13">
        <v>2.1817000000000002</v>
      </c>
      <c r="K13">
        <v>5</v>
      </c>
      <c r="L13">
        <f t="shared" si="0"/>
        <v>6338</v>
      </c>
      <c r="M13">
        <f t="shared" si="1"/>
        <v>6277</v>
      </c>
      <c r="N13">
        <f t="shared" si="2"/>
        <v>6381</v>
      </c>
      <c r="P13">
        <f t="shared" si="3"/>
        <v>6684</v>
      </c>
    </row>
    <row r="14" spans="1:16">
      <c r="A14" t="s">
        <v>37</v>
      </c>
      <c r="B14">
        <v>545</v>
      </c>
      <c r="D14" t="s">
        <v>34</v>
      </c>
      <c r="F14">
        <f>B14+B24+B28</f>
        <v>6377</v>
      </c>
      <c r="H14">
        <v>1.9294</v>
      </c>
      <c r="K14">
        <v>6</v>
      </c>
      <c r="L14">
        <f t="shared" si="0"/>
        <v>6377</v>
      </c>
      <c r="M14">
        <f t="shared" si="1"/>
        <v>6324</v>
      </c>
      <c r="N14">
        <f t="shared" si="2"/>
        <v>6423</v>
      </c>
      <c r="P14">
        <f t="shared" si="3"/>
        <v>6600</v>
      </c>
    </row>
    <row r="15" spans="1:16">
      <c r="A15" t="s">
        <v>38</v>
      </c>
      <c r="B15">
        <v>568</v>
      </c>
      <c r="D15" t="s">
        <v>34</v>
      </c>
      <c r="F15">
        <f>B15+B25+B29</f>
        <v>6247</v>
      </c>
      <c r="H15">
        <v>1.7177</v>
      </c>
      <c r="K15">
        <v>7</v>
      </c>
      <c r="L15">
        <f t="shared" si="0"/>
        <v>6247</v>
      </c>
      <c r="M15">
        <f t="shared" si="1"/>
        <v>6229</v>
      </c>
      <c r="N15">
        <f t="shared" si="2"/>
        <v>6353</v>
      </c>
      <c r="P15">
        <f t="shared" si="3"/>
        <v>6575</v>
      </c>
    </row>
    <row r="16" spans="1:16">
      <c r="A16" t="s">
        <v>39</v>
      </c>
      <c r="B16">
        <v>512</v>
      </c>
      <c r="D16" t="s">
        <v>34</v>
      </c>
      <c r="F16">
        <f>B16+B25+B29</f>
        <v>6191</v>
      </c>
      <c r="H16">
        <v>1.4531000000000001</v>
      </c>
      <c r="K16">
        <v>8</v>
      </c>
      <c r="L16">
        <f t="shared" si="0"/>
        <v>6191</v>
      </c>
      <c r="M16">
        <f t="shared" si="1"/>
        <v>6165</v>
      </c>
      <c r="N16">
        <f t="shared" si="2"/>
        <v>6284</v>
      </c>
      <c r="P16">
        <f t="shared" si="3"/>
        <v>6631</v>
      </c>
    </row>
    <row r="17" spans="1:23">
      <c r="A17" t="s">
        <v>40</v>
      </c>
      <c r="B17">
        <v>623</v>
      </c>
      <c r="D17" t="s">
        <v>34</v>
      </c>
      <c r="F17">
        <f>B17+B26+B29</f>
        <v>6099</v>
      </c>
      <c r="H17">
        <v>1.2404999999999999</v>
      </c>
      <c r="K17">
        <v>9</v>
      </c>
      <c r="L17">
        <f t="shared" si="0"/>
        <v>6099</v>
      </c>
      <c r="M17">
        <f t="shared" si="1"/>
        <v>6090</v>
      </c>
      <c r="N17">
        <f t="shared" si="2"/>
        <v>6209</v>
      </c>
      <c r="P17">
        <f t="shared" si="3"/>
        <v>6531</v>
      </c>
    </row>
    <row r="18" spans="1:23">
      <c r="A18" t="s">
        <v>41</v>
      </c>
      <c r="B18">
        <v>541</v>
      </c>
      <c r="D18" t="s">
        <v>34</v>
      </c>
      <c r="F18">
        <f>B18+B26+B29</f>
        <v>6017</v>
      </c>
      <c r="H18">
        <v>0.66764999999999997</v>
      </c>
      <c r="K18">
        <v>10</v>
      </c>
      <c r="L18">
        <f t="shared" si="0"/>
        <v>6017</v>
      </c>
      <c r="M18">
        <f t="shared" si="1"/>
        <v>6039</v>
      </c>
      <c r="N18">
        <f t="shared" si="2"/>
        <v>6179</v>
      </c>
      <c r="P18">
        <f t="shared" si="3"/>
        <v>6487</v>
      </c>
    </row>
    <row r="19" spans="1:23">
      <c r="A19" t="s">
        <v>42</v>
      </c>
      <c r="B19">
        <v>536</v>
      </c>
      <c r="D19" t="s">
        <v>34</v>
      </c>
      <c r="F19">
        <f>B19+B26+B29</f>
        <v>6012</v>
      </c>
      <c r="H19">
        <v>0.95392999999999994</v>
      </c>
      <c r="K19">
        <v>11</v>
      </c>
      <c r="L19">
        <f t="shared" si="0"/>
        <v>6012</v>
      </c>
      <c r="M19">
        <f t="shared" si="1"/>
        <v>6049</v>
      </c>
      <c r="N19">
        <f t="shared" si="2"/>
        <v>6185</v>
      </c>
      <c r="P19">
        <f t="shared" si="3"/>
        <v>6419</v>
      </c>
    </row>
    <row r="20" spans="1:23">
      <c r="A20" t="s">
        <v>43</v>
      </c>
      <c r="B20">
        <v>1157</v>
      </c>
      <c r="D20" t="s">
        <v>34</v>
      </c>
      <c r="F20">
        <f>B20+B49-10</f>
        <v>5665</v>
      </c>
      <c r="H20">
        <v>0.58577999999999997</v>
      </c>
      <c r="K20">
        <v>12</v>
      </c>
      <c r="L20">
        <f t="shared" si="0"/>
        <v>5665</v>
      </c>
      <c r="M20">
        <f t="shared" si="1"/>
        <v>5670</v>
      </c>
      <c r="N20">
        <f t="shared" si="2"/>
        <v>5756</v>
      </c>
      <c r="P20">
        <f t="shared" si="3"/>
        <v>6364</v>
      </c>
    </row>
    <row r="22" spans="1:23">
      <c r="A22" t="s">
        <v>44</v>
      </c>
      <c r="B22">
        <f>4984-4</f>
        <v>4980</v>
      </c>
      <c r="D22" t="s">
        <v>45</v>
      </c>
      <c r="H22">
        <v>8.3618000000000006</v>
      </c>
      <c r="K22" t="s">
        <v>46</v>
      </c>
    </row>
    <row r="23" spans="1:23">
      <c r="A23" t="s">
        <v>47</v>
      </c>
      <c r="B23">
        <v>1257</v>
      </c>
      <c r="D23" t="s">
        <v>48</v>
      </c>
      <c r="H23">
        <v>5.7827999999999999</v>
      </c>
      <c r="K23" s="1" t="s">
        <v>49</v>
      </c>
      <c r="L23" s="1" t="s">
        <v>25</v>
      </c>
      <c r="M23" s="1" t="s">
        <v>26</v>
      </c>
      <c r="N23" s="1" t="s">
        <v>27</v>
      </c>
      <c r="O23" s="1" t="s">
        <v>28</v>
      </c>
      <c r="P23" s="1" t="s">
        <v>29</v>
      </c>
      <c r="R23" s="1" t="s">
        <v>49</v>
      </c>
      <c r="S23" s="1" t="s">
        <v>25</v>
      </c>
      <c r="T23" s="1" t="s">
        <v>26</v>
      </c>
      <c r="U23" s="1" t="s">
        <v>27</v>
      </c>
      <c r="V23" s="1" t="s">
        <v>28</v>
      </c>
      <c r="W23" s="1" t="s">
        <v>29</v>
      </c>
    </row>
    <row r="24" spans="1:23">
      <c r="A24" t="s">
        <v>50</v>
      </c>
      <c r="B24">
        <v>1300</v>
      </c>
      <c r="D24" t="s">
        <v>48</v>
      </c>
      <c r="H24">
        <v>4.1111000000000004</v>
      </c>
      <c r="K24" s="1">
        <v>1</v>
      </c>
      <c r="L24" s="1">
        <v>6943</v>
      </c>
      <c r="M24" s="1">
        <v>6859</v>
      </c>
      <c r="N24" s="1">
        <v>6979</v>
      </c>
      <c r="O24" s="1">
        <v>7051.5</v>
      </c>
      <c r="P24" s="1">
        <v>7038</v>
      </c>
      <c r="R24" s="1">
        <v>1</v>
      </c>
      <c r="S24" s="1">
        <f>L24-535</f>
        <v>6408</v>
      </c>
      <c r="T24" s="1">
        <f t="shared" ref="T24:T35" si="4">M24-535</f>
        <v>6324</v>
      </c>
      <c r="U24" s="1">
        <f t="shared" ref="U24:U35" si="5">N24-535</f>
        <v>6444</v>
      </c>
      <c r="V24" s="1">
        <f t="shared" ref="V24:V35" si="6">O24-535</f>
        <v>6516.5</v>
      </c>
      <c r="W24" s="1">
        <f t="shared" ref="W24:W35" si="7">P24-535</f>
        <v>6503</v>
      </c>
    </row>
    <row r="25" spans="1:23">
      <c r="A25" t="s">
        <v>51</v>
      </c>
      <c r="B25">
        <v>1979</v>
      </c>
      <c r="D25" t="s">
        <v>48</v>
      </c>
      <c r="H25">
        <v>3.1707999999999998</v>
      </c>
      <c r="K25" s="1">
        <v>2</v>
      </c>
      <c r="L25" s="1">
        <v>6912</v>
      </c>
      <c r="M25" s="1">
        <v>6825.5</v>
      </c>
      <c r="N25" s="1">
        <v>6945.5</v>
      </c>
      <c r="O25" s="1">
        <v>7017.5</v>
      </c>
      <c r="P25" s="1">
        <v>6902</v>
      </c>
      <c r="R25" s="1">
        <v>2</v>
      </c>
      <c r="S25" s="1">
        <f t="shared" ref="S25:S35" si="8">L25-535</f>
        <v>6377</v>
      </c>
      <c r="T25" s="1">
        <f t="shared" si="4"/>
        <v>6290.5</v>
      </c>
      <c r="U25" s="1">
        <f t="shared" si="5"/>
        <v>6410.5</v>
      </c>
      <c r="V25" s="1">
        <f t="shared" si="6"/>
        <v>6482.5</v>
      </c>
      <c r="W25" s="1">
        <f t="shared" si="7"/>
        <v>6367</v>
      </c>
    </row>
    <row r="26" spans="1:23">
      <c r="A26" t="s">
        <v>52</v>
      </c>
      <c r="B26">
        <v>1776</v>
      </c>
      <c r="D26" t="s">
        <v>48</v>
      </c>
      <c r="H26">
        <v>2.8620999999999999</v>
      </c>
      <c r="K26" s="1">
        <v>3</v>
      </c>
      <c r="L26" s="1">
        <v>6921.5</v>
      </c>
      <c r="M26" s="1">
        <v>6845</v>
      </c>
      <c r="N26" s="1">
        <v>6954</v>
      </c>
      <c r="O26" s="1">
        <v>6988</v>
      </c>
      <c r="P26" s="1">
        <v>6810</v>
      </c>
      <c r="R26" s="1">
        <v>3</v>
      </c>
      <c r="S26" s="1">
        <f t="shared" si="8"/>
        <v>6386.5</v>
      </c>
      <c r="T26" s="1">
        <f t="shared" si="4"/>
        <v>6310</v>
      </c>
      <c r="U26" s="1">
        <f t="shared" si="5"/>
        <v>6419</v>
      </c>
      <c r="V26" s="1">
        <f t="shared" si="6"/>
        <v>6453</v>
      </c>
      <c r="W26" s="1">
        <f t="shared" si="7"/>
        <v>6275</v>
      </c>
    </row>
    <row r="27" spans="1:23">
      <c r="K27" s="1">
        <v>4</v>
      </c>
      <c r="L27" s="1">
        <v>6887</v>
      </c>
      <c r="M27" s="1">
        <v>6811</v>
      </c>
      <c r="N27" s="1">
        <v>6914.5</v>
      </c>
      <c r="O27" s="1">
        <v>6977</v>
      </c>
      <c r="P27" s="1">
        <v>6801.5</v>
      </c>
      <c r="R27" s="1">
        <v>4</v>
      </c>
      <c r="S27" s="1">
        <f t="shared" si="8"/>
        <v>6352</v>
      </c>
      <c r="T27" s="1">
        <f t="shared" si="4"/>
        <v>6276</v>
      </c>
      <c r="U27" s="1">
        <f t="shared" si="5"/>
        <v>6379.5</v>
      </c>
      <c r="V27" s="1">
        <f t="shared" si="6"/>
        <v>6442</v>
      </c>
      <c r="W27" s="1">
        <f t="shared" si="7"/>
        <v>6266.5</v>
      </c>
    </row>
    <row r="28" spans="1:23">
      <c r="A28" t="s">
        <v>53</v>
      </c>
      <c r="B28">
        <f>4537-5</f>
        <v>4532</v>
      </c>
      <c r="D28" t="s">
        <v>45</v>
      </c>
      <c r="H28">
        <v>9.8939000000000004</v>
      </c>
      <c r="K28" s="1">
        <v>5</v>
      </c>
      <c r="L28" s="1">
        <v>6881</v>
      </c>
      <c r="M28" s="1">
        <v>6808</v>
      </c>
      <c r="N28" s="1">
        <v>6914.5</v>
      </c>
      <c r="O28" s="1">
        <v>0</v>
      </c>
      <c r="P28" s="1">
        <v>6685.5</v>
      </c>
      <c r="R28" s="1">
        <v>5</v>
      </c>
      <c r="S28" s="1">
        <f t="shared" si="8"/>
        <v>6346</v>
      </c>
      <c r="T28" s="1">
        <f t="shared" si="4"/>
        <v>6273</v>
      </c>
      <c r="U28" s="1">
        <f t="shared" si="5"/>
        <v>6379.5</v>
      </c>
      <c r="V28" s="1">
        <f t="shared" si="6"/>
        <v>-535</v>
      </c>
      <c r="W28" s="1">
        <f t="shared" si="7"/>
        <v>6150.5</v>
      </c>
    </row>
    <row r="29" spans="1:23">
      <c r="A29" t="s">
        <v>54</v>
      </c>
      <c r="B29">
        <f>3705-5</f>
        <v>3700</v>
      </c>
      <c r="D29" t="s">
        <v>55</v>
      </c>
      <c r="H29">
        <v>6.0327999999999999</v>
      </c>
      <c r="K29" s="1">
        <v>6</v>
      </c>
      <c r="L29" s="1">
        <v>6918.5</v>
      </c>
      <c r="M29" s="1">
        <v>6857</v>
      </c>
      <c r="N29" s="1">
        <v>6957</v>
      </c>
      <c r="O29" s="1">
        <v>0</v>
      </c>
      <c r="P29" s="1">
        <v>6599.5</v>
      </c>
      <c r="R29" s="1">
        <v>6</v>
      </c>
      <c r="S29" s="1">
        <f t="shared" si="8"/>
        <v>6383.5</v>
      </c>
      <c r="T29" s="1">
        <f t="shared" si="4"/>
        <v>6322</v>
      </c>
      <c r="U29" s="1">
        <f t="shared" si="5"/>
        <v>6422</v>
      </c>
      <c r="V29" s="1">
        <f t="shared" si="6"/>
        <v>-535</v>
      </c>
      <c r="W29" s="1">
        <f t="shared" si="7"/>
        <v>6064.5</v>
      </c>
    </row>
    <row r="30" spans="1:23">
      <c r="K30" s="1">
        <v>7</v>
      </c>
      <c r="L30" s="1">
        <v>6782</v>
      </c>
      <c r="M30" s="1">
        <v>6759.5</v>
      </c>
      <c r="N30" s="1">
        <v>6886.5</v>
      </c>
      <c r="O30" s="1">
        <v>0</v>
      </c>
      <c r="P30" s="1">
        <v>6576.5</v>
      </c>
      <c r="R30" s="1">
        <v>7</v>
      </c>
      <c r="S30" s="1">
        <f t="shared" si="8"/>
        <v>6247</v>
      </c>
      <c r="T30" s="1">
        <f t="shared" si="4"/>
        <v>6224.5</v>
      </c>
      <c r="U30" s="1">
        <f t="shared" si="5"/>
        <v>6351.5</v>
      </c>
      <c r="V30" s="1">
        <f t="shared" si="6"/>
        <v>-535</v>
      </c>
      <c r="W30" s="1">
        <f t="shared" si="7"/>
        <v>6041.5</v>
      </c>
    </row>
    <row r="31" spans="1:23">
      <c r="A31" t="s">
        <v>56</v>
      </c>
      <c r="B31">
        <v>1406</v>
      </c>
      <c r="D31" t="s">
        <v>57</v>
      </c>
      <c r="F31">
        <f>B31+B44</f>
        <v>6323</v>
      </c>
      <c r="H31">
        <v>2.8376000000000001</v>
      </c>
      <c r="K31" s="1">
        <v>8</v>
      </c>
      <c r="L31" s="1">
        <v>6728.5</v>
      </c>
      <c r="M31" s="1">
        <v>6697.5</v>
      </c>
      <c r="N31" s="1">
        <v>6820</v>
      </c>
      <c r="O31" s="1">
        <v>0</v>
      </c>
      <c r="P31" s="1">
        <v>6631.5</v>
      </c>
      <c r="R31" s="1">
        <v>8</v>
      </c>
      <c r="S31" s="1">
        <f t="shared" si="8"/>
        <v>6193.5</v>
      </c>
      <c r="T31" s="1">
        <f t="shared" si="4"/>
        <v>6162.5</v>
      </c>
      <c r="U31" s="1">
        <f t="shared" si="5"/>
        <v>6285</v>
      </c>
      <c r="V31" s="1">
        <f t="shared" si="6"/>
        <v>-535</v>
      </c>
      <c r="W31" s="1">
        <f t="shared" si="7"/>
        <v>6096.5</v>
      </c>
    </row>
    <row r="32" spans="1:23">
      <c r="A32" t="s">
        <v>58</v>
      </c>
      <c r="B32">
        <v>1373</v>
      </c>
      <c r="D32" t="s">
        <v>57</v>
      </c>
      <c r="F32">
        <f>B32+B44</f>
        <v>6290</v>
      </c>
      <c r="H32">
        <v>3.4338000000000002</v>
      </c>
      <c r="K32" s="1">
        <v>9</v>
      </c>
      <c r="L32" s="1">
        <v>6635</v>
      </c>
      <c r="M32" s="1">
        <v>6620.5</v>
      </c>
      <c r="N32" s="1">
        <v>6745</v>
      </c>
      <c r="O32" s="1">
        <v>0</v>
      </c>
      <c r="P32" s="1">
        <v>6532</v>
      </c>
      <c r="R32" s="1">
        <v>9</v>
      </c>
      <c r="S32" s="1">
        <f t="shared" si="8"/>
        <v>6100</v>
      </c>
      <c r="T32" s="1">
        <f t="shared" si="4"/>
        <v>6085.5</v>
      </c>
      <c r="U32" s="1">
        <f t="shared" si="5"/>
        <v>6210</v>
      </c>
      <c r="V32" s="1">
        <f t="shared" si="6"/>
        <v>-535</v>
      </c>
      <c r="W32" s="1">
        <f t="shared" si="7"/>
        <v>5997</v>
      </c>
    </row>
    <row r="33" spans="1:23">
      <c r="A33" t="s">
        <v>59</v>
      </c>
      <c r="B33">
        <v>581</v>
      </c>
      <c r="D33" t="s">
        <v>60</v>
      </c>
      <c r="F33">
        <f>B33+B45+B51</f>
        <v>6309</v>
      </c>
      <c r="H33">
        <v>2.5661</v>
      </c>
      <c r="K33" s="1">
        <v>10</v>
      </c>
      <c r="L33" s="1">
        <v>6551.5</v>
      </c>
      <c r="M33" s="1">
        <v>6567.5</v>
      </c>
      <c r="N33" s="1">
        <v>6713.5</v>
      </c>
      <c r="O33" s="1">
        <v>0</v>
      </c>
      <c r="P33" s="1">
        <v>6487</v>
      </c>
      <c r="R33" s="1">
        <v>10</v>
      </c>
      <c r="S33" s="1">
        <f t="shared" si="8"/>
        <v>6016.5</v>
      </c>
      <c r="T33" s="1">
        <f t="shared" si="4"/>
        <v>6032.5</v>
      </c>
      <c r="U33" s="1">
        <f t="shared" si="5"/>
        <v>6178.5</v>
      </c>
      <c r="V33" s="1">
        <f t="shared" si="6"/>
        <v>-535</v>
      </c>
      <c r="W33" s="1">
        <f t="shared" si="7"/>
        <v>5952</v>
      </c>
    </row>
    <row r="34" spans="1:23">
      <c r="A34" t="s">
        <v>61</v>
      </c>
      <c r="B34">
        <v>546</v>
      </c>
      <c r="D34" t="s">
        <v>60</v>
      </c>
      <c r="F34">
        <f>B34+B45+B51</f>
        <v>6274</v>
      </c>
      <c r="H34">
        <v>1.7709999999999999</v>
      </c>
      <c r="K34" s="1">
        <v>11</v>
      </c>
      <c r="L34" s="1">
        <v>6547.5</v>
      </c>
      <c r="M34" s="1">
        <v>6578</v>
      </c>
      <c r="N34" s="1">
        <v>6715</v>
      </c>
      <c r="O34" s="1">
        <v>0</v>
      </c>
      <c r="P34" s="1">
        <v>6419.5</v>
      </c>
      <c r="R34" s="1">
        <v>11</v>
      </c>
      <c r="S34" s="1">
        <f t="shared" si="8"/>
        <v>6012.5</v>
      </c>
      <c r="T34" s="1">
        <f t="shared" si="4"/>
        <v>6043</v>
      </c>
      <c r="U34" s="1">
        <f t="shared" si="5"/>
        <v>6180</v>
      </c>
      <c r="V34" s="1">
        <f t="shared" si="6"/>
        <v>-535</v>
      </c>
      <c r="W34" s="1">
        <f t="shared" si="7"/>
        <v>5884.5</v>
      </c>
    </row>
    <row r="35" spans="1:23">
      <c r="A35" t="s">
        <v>62</v>
      </c>
      <c r="B35">
        <v>494</v>
      </c>
      <c r="D35" t="s">
        <v>60</v>
      </c>
      <c r="F35">
        <f>B35+B46+B51</f>
        <v>6277</v>
      </c>
      <c r="H35">
        <v>1.6363000000000001</v>
      </c>
      <c r="K35" s="1">
        <v>12</v>
      </c>
      <c r="L35" s="1">
        <v>6196.5</v>
      </c>
      <c r="M35" s="1">
        <v>6201</v>
      </c>
      <c r="N35" s="1">
        <v>6288</v>
      </c>
      <c r="O35" s="1">
        <v>0</v>
      </c>
      <c r="P35" s="1">
        <v>6364</v>
      </c>
      <c r="R35" s="1">
        <v>12</v>
      </c>
      <c r="S35" s="1">
        <f t="shared" si="8"/>
        <v>5661.5</v>
      </c>
      <c r="T35" s="1">
        <f t="shared" si="4"/>
        <v>5666</v>
      </c>
      <c r="U35" s="1">
        <f t="shared" si="5"/>
        <v>5753</v>
      </c>
      <c r="V35" s="1">
        <f t="shared" si="6"/>
        <v>-535</v>
      </c>
      <c r="W35" s="1">
        <f t="shared" si="7"/>
        <v>5829</v>
      </c>
    </row>
    <row r="36" spans="1:23">
      <c r="A36" t="s">
        <v>63</v>
      </c>
      <c r="B36">
        <v>541</v>
      </c>
      <c r="D36" t="s">
        <v>60</v>
      </c>
      <c r="F36">
        <f>B36+B46+B51</f>
        <v>6324</v>
      </c>
      <c r="H36">
        <v>1.4471000000000001</v>
      </c>
    </row>
    <row r="37" spans="1:23">
      <c r="A37" t="s">
        <v>64</v>
      </c>
      <c r="B37">
        <v>560</v>
      </c>
      <c r="D37" t="s">
        <v>60</v>
      </c>
      <c r="F37">
        <f>B37+B47+B52</f>
        <v>6229</v>
      </c>
      <c r="H37">
        <v>1.2883</v>
      </c>
    </row>
    <row r="38" spans="1:23">
      <c r="A38" t="s">
        <v>65</v>
      </c>
      <c r="B38">
        <v>496</v>
      </c>
      <c r="D38" t="s">
        <v>60</v>
      </c>
      <c r="F38">
        <f>B38+B47+B52</f>
        <v>6165</v>
      </c>
      <c r="H38">
        <v>1.0898000000000001</v>
      </c>
      <c r="J38" t="s">
        <v>66</v>
      </c>
      <c r="K38" s="1">
        <v>535</v>
      </c>
      <c r="L38" s="1" t="s">
        <v>25</v>
      </c>
      <c r="M38" s="1" t="s">
        <v>26</v>
      </c>
      <c r="N38" s="1" t="s">
        <v>27</v>
      </c>
      <c r="O38" s="1" t="s">
        <v>28</v>
      </c>
      <c r="P38" s="1" t="s">
        <v>29</v>
      </c>
    </row>
    <row r="39" spans="1:23">
      <c r="A39" t="s">
        <v>67</v>
      </c>
      <c r="B39">
        <v>600</v>
      </c>
      <c r="D39" t="s">
        <v>60</v>
      </c>
      <c r="F39">
        <f>B39+B48+B52</f>
        <v>6090</v>
      </c>
      <c r="H39">
        <v>0.93037000000000003</v>
      </c>
      <c r="K39" s="1">
        <v>1</v>
      </c>
      <c r="L39" s="1">
        <f t="shared" ref="L39:O42" si="9">L9-L24+$K$38</f>
        <v>-9</v>
      </c>
      <c r="M39" s="1">
        <f t="shared" si="9"/>
        <v>-1</v>
      </c>
      <c r="N39" s="1">
        <f t="shared" si="9"/>
        <v>6</v>
      </c>
      <c r="O39" s="1">
        <f t="shared" si="9"/>
        <v>7.5</v>
      </c>
      <c r="P39" s="1">
        <f t="shared" ref="P39:P50" si="10">P9-P24</f>
        <v>0</v>
      </c>
    </row>
    <row r="40" spans="1:23">
      <c r="A40" t="s">
        <v>68</v>
      </c>
      <c r="B40">
        <v>549</v>
      </c>
      <c r="D40" t="s">
        <v>60</v>
      </c>
      <c r="F40">
        <f>B40+B48+B52</f>
        <v>6039</v>
      </c>
      <c r="H40">
        <v>0.50073999999999996</v>
      </c>
      <c r="K40" s="1">
        <v>2</v>
      </c>
      <c r="L40" s="1">
        <f t="shared" si="9"/>
        <v>-10</v>
      </c>
      <c r="M40" s="1">
        <f t="shared" si="9"/>
        <v>-0.5</v>
      </c>
      <c r="N40" s="1">
        <f t="shared" si="9"/>
        <v>8.5</v>
      </c>
      <c r="O40" s="1">
        <f t="shared" si="9"/>
        <v>8.5</v>
      </c>
      <c r="P40" s="1">
        <f t="shared" si="10"/>
        <v>0</v>
      </c>
    </row>
    <row r="41" spans="1:23">
      <c r="A41" t="s">
        <v>69</v>
      </c>
      <c r="B41">
        <v>559</v>
      </c>
      <c r="D41" t="s">
        <v>60</v>
      </c>
      <c r="F41">
        <f>B41+B48+B52</f>
        <v>6049</v>
      </c>
      <c r="H41">
        <v>0.71545000000000003</v>
      </c>
      <c r="K41" s="1">
        <v>3</v>
      </c>
      <c r="L41" s="1">
        <f t="shared" si="9"/>
        <v>-8.5</v>
      </c>
      <c r="M41" s="1">
        <f t="shared" si="9"/>
        <v>-1</v>
      </c>
      <c r="N41" s="1">
        <f t="shared" si="9"/>
        <v>5</v>
      </c>
      <c r="O41" s="1">
        <f t="shared" si="9"/>
        <v>5</v>
      </c>
      <c r="P41" s="1">
        <f t="shared" si="10"/>
        <v>0</v>
      </c>
    </row>
    <row r="42" spans="1:23">
      <c r="A42" t="s">
        <v>70</v>
      </c>
      <c r="B42">
        <v>1162</v>
      </c>
      <c r="D42" t="s">
        <v>60</v>
      </c>
      <c r="F42">
        <f>B42+B49-10</f>
        <v>5670</v>
      </c>
      <c r="H42">
        <v>0.43933</v>
      </c>
      <c r="K42" s="1">
        <v>4</v>
      </c>
      <c r="L42" s="1">
        <f t="shared" si="9"/>
        <v>-8</v>
      </c>
      <c r="M42" s="1">
        <f t="shared" si="9"/>
        <v>-2</v>
      </c>
      <c r="N42" s="1">
        <f t="shared" si="9"/>
        <v>4.5</v>
      </c>
      <c r="O42" s="1">
        <f t="shared" si="9"/>
        <v>1</v>
      </c>
      <c r="P42" s="1">
        <f t="shared" si="10"/>
        <v>-0.5</v>
      </c>
    </row>
    <row r="43" spans="1:23">
      <c r="K43" s="1">
        <v>5</v>
      </c>
      <c r="L43" s="1">
        <f t="shared" ref="L43:N50" si="11">L13-L28+$K$38</f>
        <v>-8</v>
      </c>
      <c r="M43" s="1">
        <f t="shared" si="11"/>
        <v>4</v>
      </c>
      <c r="N43" s="1">
        <f t="shared" si="11"/>
        <v>1.5</v>
      </c>
      <c r="P43" s="1">
        <f t="shared" si="10"/>
        <v>-1.5</v>
      </c>
    </row>
    <row r="44" spans="1:23">
      <c r="A44" t="s">
        <v>71</v>
      </c>
      <c r="B44">
        <f>4917</f>
        <v>4917</v>
      </c>
      <c r="D44" t="s">
        <v>72</v>
      </c>
      <c r="H44">
        <v>6.2713000000000001</v>
      </c>
      <c r="K44" s="1">
        <v>6</v>
      </c>
      <c r="L44" s="1">
        <f t="shared" si="11"/>
        <v>-6.5</v>
      </c>
      <c r="M44" s="1">
        <f t="shared" si="11"/>
        <v>2</v>
      </c>
      <c r="N44" s="1">
        <f t="shared" si="11"/>
        <v>1</v>
      </c>
      <c r="P44" s="1">
        <f t="shared" si="10"/>
        <v>0.5</v>
      </c>
    </row>
    <row r="45" spans="1:23">
      <c r="A45" t="s">
        <v>73</v>
      </c>
      <c r="B45">
        <v>1120</v>
      </c>
      <c r="D45" t="s">
        <v>57</v>
      </c>
      <c r="H45">
        <v>4.3371000000000004</v>
      </c>
      <c r="K45" s="1">
        <v>7</v>
      </c>
      <c r="L45" s="1">
        <f t="shared" si="11"/>
        <v>0</v>
      </c>
      <c r="M45" s="1">
        <f t="shared" si="11"/>
        <v>4.5</v>
      </c>
      <c r="N45" s="1">
        <f t="shared" si="11"/>
        <v>1.5</v>
      </c>
      <c r="P45" s="1">
        <f t="shared" si="10"/>
        <v>-1.5</v>
      </c>
    </row>
    <row r="46" spans="1:23">
      <c r="A46" t="s">
        <v>74</v>
      </c>
      <c r="B46">
        <v>1175</v>
      </c>
      <c r="D46" t="s">
        <v>57</v>
      </c>
      <c r="H46">
        <v>3.0834000000000001</v>
      </c>
      <c r="K46" s="1">
        <v>8</v>
      </c>
      <c r="L46" s="1">
        <f t="shared" si="11"/>
        <v>-2.5</v>
      </c>
      <c r="M46" s="1">
        <f t="shared" si="11"/>
        <v>2.5</v>
      </c>
      <c r="N46" s="1">
        <f t="shared" si="11"/>
        <v>-1</v>
      </c>
      <c r="P46" s="1">
        <f t="shared" si="10"/>
        <v>-0.5</v>
      </c>
    </row>
    <row r="47" spans="1:23">
      <c r="A47" t="s">
        <v>75</v>
      </c>
      <c r="B47">
        <v>1116</v>
      </c>
      <c r="D47" t="s">
        <v>57</v>
      </c>
      <c r="H47">
        <v>2.3780999999999999</v>
      </c>
      <c r="K47" s="1">
        <v>9</v>
      </c>
      <c r="L47" s="1">
        <f t="shared" si="11"/>
        <v>-1</v>
      </c>
      <c r="M47" s="1">
        <f t="shared" si="11"/>
        <v>4.5</v>
      </c>
      <c r="N47" s="1">
        <f t="shared" si="11"/>
        <v>-1</v>
      </c>
      <c r="P47" s="1">
        <f t="shared" si="10"/>
        <v>-1</v>
      </c>
    </row>
    <row r="48" spans="1:23">
      <c r="A48" t="s">
        <v>76</v>
      </c>
      <c r="B48">
        <v>937</v>
      </c>
      <c r="D48" t="s">
        <v>57</v>
      </c>
      <c r="H48">
        <v>2.1465999999999998</v>
      </c>
      <c r="K48" s="1">
        <v>10</v>
      </c>
      <c r="L48" s="1">
        <f t="shared" si="11"/>
        <v>0.5</v>
      </c>
      <c r="M48" s="1">
        <f t="shared" si="11"/>
        <v>6.5</v>
      </c>
      <c r="N48" s="1">
        <f t="shared" si="11"/>
        <v>0.5</v>
      </c>
      <c r="P48" s="1">
        <f t="shared" si="10"/>
        <v>0</v>
      </c>
    </row>
    <row r="49" spans="1:16">
      <c r="A49" t="s">
        <v>77</v>
      </c>
      <c r="B49" s="3">
        <f>4508+10</f>
        <v>4518</v>
      </c>
      <c r="C49" s="3" t="s">
        <v>78</v>
      </c>
      <c r="D49" t="s">
        <v>79</v>
      </c>
      <c r="H49">
        <v>1.3180000000000001</v>
      </c>
      <c r="K49" s="1">
        <v>11</v>
      </c>
      <c r="L49" s="1">
        <f t="shared" si="11"/>
        <v>-0.5</v>
      </c>
      <c r="M49" s="1">
        <f t="shared" si="11"/>
        <v>6</v>
      </c>
      <c r="N49" s="1">
        <f t="shared" si="11"/>
        <v>5</v>
      </c>
      <c r="P49" s="1">
        <f t="shared" si="10"/>
        <v>-0.5</v>
      </c>
    </row>
    <row r="50" spans="1:16">
      <c r="K50" s="1">
        <v>12</v>
      </c>
      <c r="L50" s="1">
        <f t="shared" si="11"/>
        <v>3.5</v>
      </c>
      <c r="M50" s="1">
        <f t="shared" si="11"/>
        <v>4</v>
      </c>
      <c r="N50" s="1">
        <f t="shared" si="11"/>
        <v>3</v>
      </c>
      <c r="P50" s="1">
        <f t="shared" si="10"/>
        <v>0</v>
      </c>
    </row>
    <row r="51" spans="1:16">
      <c r="A51" t="s">
        <v>80</v>
      </c>
      <c r="B51">
        <f>4608</f>
        <v>4608</v>
      </c>
      <c r="D51" t="s">
        <v>72</v>
      </c>
      <c r="H51">
        <v>7.4203999999999999</v>
      </c>
    </row>
    <row r="52" spans="1:16">
      <c r="A52" t="s">
        <v>81</v>
      </c>
      <c r="B52">
        <f>4553</f>
        <v>4553</v>
      </c>
      <c r="D52" t="s">
        <v>82</v>
      </c>
      <c r="H52">
        <v>4.5246000000000004</v>
      </c>
    </row>
    <row r="54" spans="1:16">
      <c r="A54" t="s">
        <v>83</v>
      </c>
      <c r="B54">
        <v>707</v>
      </c>
      <c r="D54" t="s">
        <v>60</v>
      </c>
      <c r="F54">
        <f>B54+B67+B74-10</f>
        <v>6450</v>
      </c>
      <c r="G54" t="s">
        <v>84</v>
      </c>
      <c r="H54">
        <v>1.8916999999999999</v>
      </c>
    </row>
    <row r="55" spans="1:16">
      <c r="A55" t="s">
        <v>85</v>
      </c>
      <c r="B55">
        <v>687</v>
      </c>
      <c r="D55" t="s">
        <v>60</v>
      </c>
      <c r="F55">
        <f>B55+B68+B74-10</f>
        <v>6419</v>
      </c>
      <c r="G55" t="s">
        <v>84</v>
      </c>
      <c r="H55">
        <v>2.2892000000000001</v>
      </c>
    </row>
    <row r="56" spans="1:16">
      <c r="A56" t="s">
        <v>86</v>
      </c>
      <c r="B56">
        <v>700</v>
      </c>
      <c r="D56" t="s">
        <v>60</v>
      </c>
      <c r="F56">
        <f>B56+B69+B75-10</f>
        <v>6424</v>
      </c>
      <c r="G56" t="s">
        <v>84</v>
      </c>
      <c r="H56">
        <v>1.7108000000000001</v>
      </c>
    </row>
    <row r="57" spans="1:16">
      <c r="A57" t="s">
        <v>87</v>
      </c>
      <c r="B57">
        <v>660</v>
      </c>
      <c r="D57" t="s">
        <v>60</v>
      </c>
      <c r="F57">
        <f>B57+B69+B75-10</f>
        <v>6384</v>
      </c>
      <c r="G57" t="s">
        <v>84</v>
      </c>
      <c r="H57">
        <v>1.1806000000000001</v>
      </c>
    </row>
    <row r="58" spans="1:16">
      <c r="A58" t="s">
        <v>88</v>
      </c>
      <c r="B58">
        <v>623</v>
      </c>
      <c r="D58" t="s">
        <v>60</v>
      </c>
      <c r="F58">
        <f>B58+B70+B75-10</f>
        <v>6381</v>
      </c>
      <c r="G58" t="s">
        <v>84</v>
      </c>
      <c r="H58">
        <v>1.0909</v>
      </c>
    </row>
    <row r="59" spans="1:16">
      <c r="A59" t="s">
        <v>89</v>
      </c>
      <c r="B59">
        <v>665</v>
      </c>
      <c r="D59" t="s">
        <v>60</v>
      </c>
      <c r="F59">
        <f>B59+B70+B75-10</f>
        <v>6423</v>
      </c>
      <c r="G59" t="s">
        <v>84</v>
      </c>
      <c r="H59">
        <v>0.96472000000000002</v>
      </c>
    </row>
    <row r="60" spans="1:16">
      <c r="A60" t="s">
        <v>90</v>
      </c>
      <c r="B60">
        <v>567</v>
      </c>
      <c r="D60" t="s">
        <v>60</v>
      </c>
      <c r="F60">
        <f>B60+B71+B76-10</f>
        <v>6353</v>
      </c>
      <c r="G60" t="s">
        <v>84</v>
      </c>
      <c r="H60">
        <v>0.85885</v>
      </c>
    </row>
    <row r="61" spans="1:16">
      <c r="A61" t="s">
        <v>91</v>
      </c>
      <c r="B61">
        <v>498</v>
      </c>
      <c r="D61" t="s">
        <v>60</v>
      </c>
      <c r="F61">
        <f>B61+B71+B76-10</f>
        <v>6284</v>
      </c>
      <c r="G61" t="s">
        <v>84</v>
      </c>
      <c r="H61">
        <v>0.72653000000000001</v>
      </c>
    </row>
    <row r="62" spans="1:16">
      <c r="A62" t="s">
        <v>92</v>
      </c>
      <c r="B62">
        <v>608</v>
      </c>
      <c r="D62" t="s">
        <v>60</v>
      </c>
      <c r="F62">
        <f>B62+B72+B76-10</f>
        <v>6209</v>
      </c>
      <c r="G62" t="s">
        <v>84</v>
      </c>
      <c r="H62">
        <v>0.62024000000000001</v>
      </c>
    </row>
    <row r="63" spans="1:16">
      <c r="A63" t="s">
        <v>93</v>
      </c>
      <c r="B63">
        <v>578</v>
      </c>
      <c r="D63" t="s">
        <v>60</v>
      </c>
      <c r="F63">
        <f>B63+B72+B76-10</f>
        <v>6179</v>
      </c>
      <c r="G63" t="s">
        <v>84</v>
      </c>
      <c r="H63">
        <v>0.33383000000000002</v>
      </c>
    </row>
    <row r="64" spans="1:16">
      <c r="A64" t="s">
        <v>94</v>
      </c>
      <c r="B64">
        <v>584</v>
      </c>
      <c r="D64" t="s">
        <v>60</v>
      </c>
      <c r="F64">
        <f>B64+B72+B76-10</f>
        <v>6185</v>
      </c>
      <c r="H64">
        <v>0.47696</v>
      </c>
    </row>
    <row r="65" spans="1:8">
      <c r="A65" t="s">
        <v>95</v>
      </c>
      <c r="B65">
        <v>1248</v>
      </c>
      <c r="D65" t="s">
        <v>60</v>
      </c>
      <c r="F65">
        <f>B65+B49-10</f>
        <v>5756</v>
      </c>
      <c r="H65">
        <v>0.29288999999999998</v>
      </c>
    </row>
    <row r="67" spans="1:8">
      <c r="A67" t="s">
        <v>96</v>
      </c>
      <c r="B67">
        <v>800</v>
      </c>
      <c r="D67" t="s">
        <v>57</v>
      </c>
      <c r="H67">
        <v>2.8376000000000001</v>
      </c>
    </row>
    <row r="68" spans="1:8">
      <c r="A68" t="s">
        <v>97</v>
      </c>
      <c r="B68">
        <v>789</v>
      </c>
      <c r="D68" t="s">
        <v>57</v>
      </c>
      <c r="H68">
        <v>3.4338000000000002</v>
      </c>
    </row>
    <row r="69" spans="1:8">
      <c r="A69" t="s">
        <v>98</v>
      </c>
      <c r="B69">
        <v>1278</v>
      </c>
      <c r="D69" t="s">
        <v>57</v>
      </c>
      <c r="H69">
        <v>3.4817</v>
      </c>
    </row>
    <row r="70" spans="1:8">
      <c r="A70" t="s">
        <v>99</v>
      </c>
      <c r="B70">
        <v>1312</v>
      </c>
      <c r="D70" t="s">
        <v>57</v>
      </c>
      <c r="H70">
        <v>2.601</v>
      </c>
    </row>
    <row r="71" spans="1:8">
      <c r="A71" t="s">
        <v>100</v>
      </c>
      <c r="B71">
        <v>950</v>
      </c>
      <c r="D71" t="s">
        <v>57</v>
      </c>
      <c r="H71">
        <v>1.5853999999999999</v>
      </c>
    </row>
    <row r="72" spans="1:8">
      <c r="A72" t="s">
        <v>101</v>
      </c>
      <c r="B72">
        <v>765</v>
      </c>
      <c r="D72" t="s">
        <v>57</v>
      </c>
      <c r="H72">
        <v>1.431</v>
      </c>
    </row>
    <row r="74" spans="1:8">
      <c r="A74" t="s">
        <v>102</v>
      </c>
      <c r="B74" s="3">
        <f>4948+5</f>
        <v>4953</v>
      </c>
      <c r="C74" s="3" t="s">
        <v>78</v>
      </c>
      <c r="D74" t="s">
        <v>103</v>
      </c>
      <c r="H74">
        <v>6.2713000000000001</v>
      </c>
    </row>
    <row r="75" spans="1:8">
      <c r="A75" t="s">
        <v>104</v>
      </c>
      <c r="B75" s="3">
        <f>4451+5</f>
        <v>4456</v>
      </c>
      <c r="C75" s="3" t="s">
        <v>78</v>
      </c>
      <c r="D75" t="s">
        <v>103</v>
      </c>
      <c r="H75">
        <v>6.0827</v>
      </c>
    </row>
    <row r="76" spans="1:8">
      <c r="A76" t="s">
        <v>105</v>
      </c>
      <c r="B76" s="3">
        <f>4841+5</f>
        <v>4846</v>
      </c>
      <c r="C76" s="3" t="s">
        <v>78</v>
      </c>
      <c r="D76" t="s">
        <v>106</v>
      </c>
      <c r="H76">
        <v>3.0164</v>
      </c>
    </row>
    <row r="78" spans="1:8">
      <c r="A78" t="s">
        <v>107</v>
      </c>
      <c r="B78">
        <v>781</v>
      </c>
      <c r="D78" t="s">
        <v>60</v>
      </c>
      <c r="F78">
        <f>B78+B67+B74-10</f>
        <v>6524</v>
      </c>
      <c r="G78" t="s">
        <v>84</v>
      </c>
      <c r="H78">
        <v>0.94586000000000003</v>
      </c>
    </row>
    <row r="79" spans="1:8">
      <c r="A79" t="s">
        <v>108</v>
      </c>
      <c r="B79">
        <v>759</v>
      </c>
      <c r="D79" t="s">
        <v>60</v>
      </c>
      <c r="F79">
        <f>B79+B68+B74-10</f>
        <v>6491</v>
      </c>
      <c r="G79" t="s">
        <v>84</v>
      </c>
      <c r="H79">
        <v>1.1446000000000001</v>
      </c>
    </row>
    <row r="80" spans="1:8">
      <c r="A80" t="s">
        <v>109</v>
      </c>
      <c r="B80">
        <v>734</v>
      </c>
      <c r="D80" t="s">
        <v>60</v>
      </c>
      <c r="F80">
        <f>B80+B69+B75-10</f>
        <v>6458</v>
      </c>
      <c r="G80" t="s">
        <v>84</v>
      </c>
      <c r="H80">
        <v>0.59031999999999996</v>
      </c>
    </row>
    <row r="81" spans="1:8">
      <c r="A81" t="s">
        <v>110</v>
      </c>
      <c r="B81">
        <v>685</v>
      </c>
      <c r="D81" t="s">
        <v>60</v>
      </c>
      <c r="F81">
        <f>B81+B70+B75-10</f>
        <v>6443</v>
      </c>
      <c r="G81" t="s">
        <v>84</v>
      </c>
      <c r="H81">
        <v>0.54542999999999997</v>
      </c>
    </row>
    <row r="83" spans="1:8">
      <c r="A83" t="s">
        <v>111</v>
      </c>
      <c r="B83">
        <v>940</v>
      </c>
      <c r="D83" t="s">
        <v>112</v>
      </c>
      <c r="F83">
        <f>B83+B96+B103+B107</f>
        <v>7038</v>
      </c>
      <c r="H83">
        <v>3.2968999999999999</v>
      </c>
    </row>
    <row r="84" spans="1:8">
      <c r="A84" t="s">
        <v>113</v>
      </c>
      <c r="B84">
        <v>804</v>
      </c>
      <c r="D84" t="s">
        <v>112</v>
      </c>
      <c r="F84">
        <f>B84+B96+B103+B107</f>
        <v>6902</v>
      </c>
      <c r="H84">
        <v>1.3603000000000001</v>
      </c>
    </row>
    <row r="85" spans="1:8">
      <c r="A85" t="s">
        <v>114</v>
      </c>
      <c r="B85">
        <v>752</v>
      </c>
      <c r="D85" t="s">
        <v>112</v>
      </c>
      <c r="F85">
        <f>B85+B97+B103+B107</f>
        <v>6810</v>
      </c>
      <c r="H85">
        <v>1.2912999999999999</v>
      </c>
    </row>
    <row r="86" spans="1:8">
      <c r="A86" t="s">
        <v>115</v>
      </c>
      <c r="B86">
        <v>743</v>
      </c>
      <c r="D86" t="s">
        <v>112</v>
      </c>
      <c r="F86">
        <f>B86+B97+B103+B107</f>
        <v>6801</v>
      </c>
      <c r="H86">
        <v>1.6001000000000001</v>
      </c>
    </row>
    <row r="87" spans="1:8">
      <c r="A87" t="s">
        <v>116</v>
      </c>
      <c r="B87">
        <v>740</v>
      </c>
      <c r="D87" t="s">
        <v>112</v>
      </c>
      <c r="F87">
        <f>B87+B98+B104+B107</f>
        <v>6684</v>
      </c>
      <c r="H87">
        <v>1.0909</v>
      </c>
    </row>
    <row r="88" spans="1:8">
      <c r="A88" t="s">
        <v>117</v>
      </c>
      <c r="B88">
        <v>656</v>
      </c>
      <c r="D88" t="s">
        <v>112</v>
      </c>
      <c r="F88">
        <f>B88+B98+B104+B107</f>
        <v>6600</v>
      </c>
      <c r="H88">
        <v>0.96472000000000002</v>
      </c>
    </row>
    <row r="89" spans="1:8">
      <c r="A89" t="s">
        <v>118</v>
      </c>
      <c r="B89">
        <v>615</v>
      </c>
      <c r="D89" t="s">
        <v>112</v>
      </c>
      <c r="F89">
        <f>B89+B99+B104+B107</f>
        <v>6575</v>
      </c>
      <c r="H89">
        <v>0.85885</v>
      </c>
    </row>
    <row r="90" spans="1:8">
      <c r="A90" t="s">
        <v>119</v>
      </c>
      <c r="B90">
        <v>671</v>
      </c>
      <c r="D90" t="s">
        <v>112</v>
      </c>
      <c r="F90">
        <f>B90+B99+B104+B107</f>
        <v>6631</v>
      </c>
      <c r="H90">
        <v>0.72653000000000001</v>
      </c>
    </row>
    <row r="91" spans="1:8">
      <c r="A91" t="s">
        <v>120</v>
      </c>
      <c r="B91">
        <v>484</v>
      </c>
      <c r="D91" t="s">
        <v>112</v>
      </c>
      <c r="F91">
        <f>B91+B100+B105+B107</f>
        <v>6531</v>
      </c>
      <c r="H91">
        <v>0.78715999999999997</v>
      </c>
    </row>
    <row r="92" spans="1:8">
      <c r="A92" t="s">
        <v>121</v>
      </c>
      <c r="B92">
        <v>440</v>
      </c>
      <c r="D92" t="s">
        <v>112</v>
      </c>
      <c r="F92">
        <f>B92+B100+B105+B107</f>
        <v>6487</v>
      </c>
      <c r="H92">
        <v>0.43658000000000002</v>
      </c>
    </row>
    <row r="93" spans="1:8">
      <c r="A93" t="s">
        <v>122</v>
      </c>
      <c r="B93">
        <v>336</v>
      </c>
      <c r="D93" t="s">
        <v>112</v>
      </c>
      <c r="F93">
        <f>B93+B101+B105+B107</f>
        <v>6419</v>
      </c>
      <c r="H93">
        <v>0.28106999999999999</v>
      </c>
    </row>
    <row r="94" spans="1:8">
      <c r="A94" t="s">
        <v>123</v>
      </c>
      <c r="B94">
        <v>281</v>
      </c>
      <c r="D94" t="s">
        <v>112</v>
      </c>
      <c r="F94">
        <f>B94+B101+B105+B107</f>
        <v>6364</v>
      </c>
      <c r="H94">
        <v>0.21912000000000001</v>
      </c>
    </row>
    <row r="96" spans="1:8">
      <c r="A96" t="s">
        <v>124</v>
      </c>
      <c r="B96">
        <v>1204</v>
      </c>
      <c r="D96" t="s">
        <v>112</v>
      </c>
      <c r="H96">
        <v>4.6571999999999996</v>
      </c>
    </row>
    <row r="97" spans="1:8">
      <c r="A97" t="s">
        <v>125</v>
      </c>
      <c r="B97">
        <v>1164</v>
      </c>
      <c r="D97" t="s">
        <v>112</v>
      </c>
      <c r="H97">
        <v>2.8914</v>
      </c>
    </row>
    <row r="98" spans="1:8">
      <c r="A98" t="s">
        <v>126</v>
      </c>
      <c r="B98">
        <v>878</v>
      </c>
      <c r="D98" t="s">
        <v>112</v>
      </c>
      <c r="H98">
        <v>2.0556000000000001</v>
      </c>
    </row>
    <row r="99" spans="1:8">
      <c r="A99" t="s">
        <v>127</v>
      </c>
      <c r="B99">
        <v>894</v>
      </c>
      <c r="D99" t="s">
        <v>112</v>
      </c>
      <c r="H99">
        <v>1.5853999999999999</v>
      </c>
    </row>
    <row r="100" spans="1:8">
      <c r="A100" t="s">
        <v>128</v>
      </c>
      <c r="B100">
        <v>687</v>
      </c>
      <c r="D100" t="s">
        <v>112</v>
      </c>
      <c r="H100">
        <v>1.2237</v>
      </c>
    </row>
    <row r="101" spans="1:8">
      <c r="A101" t="s">
        <v>129</v>
      </c>
      <c r="B101">
        <v>723</v>
      </c>
      <c r="D101" t="s">
        <v>112</v>
      </c>
      <c r="H101">
        <v>0.50019000000000002</v>
      </c>
    </row>
    <row r="103" spans="1:8">
      <c r="A103" t="s">
        <v>130</v>
      </c>
      <c r="B103">
        <v>2116</v>
      </c>
      <c r="D103" t="s">
        <v>112</v>
      </c>
      <c r="H103">
        <v>7.5486000000000004</v>
      </c>
    </row>
    <row r="104" spans="1:8">
      <c r="A104" t="s">
        <v>131</v>
      </c>
      <c r="B104">
        <v>2288</v>
      </c>
      <c r="D104" t="s">
        <v>112</v>
      </c>
      <c r="H104">
        <v>3.641</v>
      </c>
    </row>
    <row r="105" spans="1:8">
      <c r="A105" t="s">
        <v>132</v>
      </c>
      <c r="B105">
        <v>2582</v>
      </c>
      <c r="D105" t="s">
        <v>112</v>
      </c>
      <c r="H105">
        <v>1.7239</v>
      </c>
    </row>
    <row r="107" spans="1:8">
      <c r="A107" t="s">
        <v>133</v>
      </c>
      <c r="B107">
        <f>2510+30+238</f>
        <v>2778</v>
      </c>
      <c r="D107" t="s">
        <v>134</v>
      </c>
      <c r="H107">
        <v>12.913</v>
      </c>
    </row>
    <row r="112" spans="1:8">
      <c r="A112" t="s">
        <v>135</v>
      </c>
    </row>
    <row r="113" spans="1:4">
      <c r="A113" t="s">
        <v>136</v>
      </c>
    </row>
    <row r="114" spans="1:4">
      <c r="A114" t="s">
        <v>137</v>
      </c>
    </row>
    <row r="116" spans="1:4">
      <c r="B116" t="s">
        <v>138</v>
      </c>
      <c r="C116" t="s">
        <v>139</v>
      </c>
    </row>
    <row r="118" spans="1:4">
      <c r="A118" t="s">
        <v>30</v>
      </c>
      <c r="B118">
        <v>6403</v>
      </c>
    </row>
    <row r="119" spans="1:4">
      <c r="A119" t="s">
        <v>32</v>
      </c>
      <c r="B119">
        <v>6370</v>
      </c>
    </row>
    <row r="120" spans="1:4">
      <c r="A120" t="s">
        <v>33</v>
      </c>
      <c r="B120">
        <v>6383</v>
      </c>
      <c r="D120">
        <v>589</v>
      </c>
    </row>
    <row r="121" spans="1:4">
      <c r="A121" t="s">
        <v>35</v>
      </c>
      <c r="B121">
        <v>6349</v>
      </c>
      <c r="D121">
        <v>555</v>
      </c>
    </row>
    <row r="122" spans="1:4">
      <c r="A122" t="s">
        <v>36</v>
      </c>
      <c r="B122">
        <v>6344</v>
      </c>
      <c r="D122">
        <v>506</v>
      </c>
    </row>
    <row r="123" spans="1:4">
      <c r="A123" t="s">
        <v>37</v>
      </c>
      <c r="B123">
        <v>6383</v>
      </c>
      <c r="D123">
        <v>545</v>
      </c>
    </row>
    <row r="124" spans="1:4">
      <c r="A124" t="s">
        <v>38</v>
      </c>
      <c r="B124">
        <v>6253</v>
      </c>
      <c r="D124">
        <v>568</v>
      </c>
    </row>
    <row r="125" spans="1:4">
      <c r="A125" t="s">
        <v>39</v>
      </c>
      <c r="B125">
        <v>6196</v>
      </c>
      <c r="D125">
        <v>512</v>
      </c>
    </row>
    <row r="126" spans="1:4">
      <c r="A126" t="s">
        <v>40</v>
      </c>
      <c r="B126">
        <v>6104</v>
      </c>
      <c r="D126">
        <v>623</v>
      </c>
    </row>
    <row r="127" spans="1:4">
      <c r="A127" t="s">
        <v>41</v>
      </c>
      <c r="B127">
        <v>6022</v>
      </c>
      <c r="D127">
        <v>541</v>
      </c>
    </row>
    <row r="128" spans="1:4">
      <c r="A128" t="s">
        <v>42</v>
      </c>
      <c r="B128">
        <v>6017</v>
      </c>
      <c r="D128">
        <v>536</v>
      </c>
    </row>
    <row r="129" spans="1:4">
      <c r="A129" t="s">
        <v>43</v>
      </c>
      <c r="B129">
        <v>5675</v>
      </c>
    </row>
    <row r="131" spans="1:4">
      <c r="A131" t="s">
        <v>56</v>
      </c>
      <c r="B131">
        <v>6333</v>
      </c>
      <c r="C131">
        <v>-71</v>
      </c>
    </row>
    <row r="132" spans="1:4">
      <c r="A132" t="s">
        <v>58</v>
      </c>
      <c r="B132">
        <v>6299</v>
      </c>
      <c r="C132">
        <v>-71</v>
      </c>
    </row>
    <row r="133" spans="1:4">
      <c r="A133" t="s">
        <v>59</v>
      </c>
      <c r="B133">
        <v>6319</v>
      </c>
      <c r="C133">
        <v>-64</v>
      </c>
      <c r="D133">
        <v>581</v>
      </c>
    </row>
    <row r="134" spans="1:4">
      <c r="A134" t="s">
        <v>61</v>
      </c>
      <c r="B134">
        <v>6284</v>
      </c>
      <c r="C134">
        <v>-66</v>
      </c>
      <c r="D134">
        <v>546</v>
      </c>
    </row>
    <row r="135" spans="1:4">
      <c r="A135" t="s">
        <v>62</v>
      </c>
      <c r="B135">
        <v>6287</v>
      </c>
      <c r="C135">
        <v>-57</v>
      </c>
      <c r="D135">
        <v>494</v>
      </c>
    </row>
    <row r="136" spans="1:4">
      <c r="A136" t="s">
        <v>63</v>
      </c>
      <c r="B136">
        <v>6334</v>
      </c>
      <c r="C136">
        <v>-49</v>
      </c>
      <c r="D136">
        <v>541</v>
      </c>
    </row>
    <row r="137" spans="1:4">
      <c r="A137" t="s">
        <v>64</v>
      </c>
      <c r="B137">
        <v>6239</v>
      </c>
      <c r="C137">
        <v>-13</v>
      </c>
      <c r="D137">
        <v>560</v>
      </c>
    </row>
    <row r="138" spans="1:4">
      <c r="A138" t="s">
        <v>65</v>
      </c>
      <c r="B138">
        <v>6175</v>
      </c>
      <c r="C138">
        <v>-21</v>
      </c>
      <c r="D138">
        <v>496</v>
      </c>
    </row>
    <row r="139" spans="1:4">
      <c r="A139" t="s">
        <v>67</v>
      </c>
      <c r="B139">
        <v>6100</v>
      </c>
      <c r="C139">
        <v>-3</v>
      </c>
      <c r="D139">
        <v>600</v>
      </c>
    </row>
    <row r="140" spans="1:4">
      <c r="A140" t="s">
        <v>68</v>
      </c>
      <c r="B140">
        <v>6050</v>
      </c>
      <c r="C140">
        <v>28</v>
      </c>
      <c r="D140">
        <v>549</v>
      </c>
    </row>
    <row r="141" spans="1:4">
      <c r="A141" t="s">
        <v>69</v>
      </c>
      <c r="B141">
        <v>6059</v>
      </c>
      <c r="C141">
        <v>42</v>
      </c>
      <c r="D141">
        <v>559</v>
      </c>
    </row>
    <row r="142" spans="1:4">
      <c r="A142" t="s">
        <v>70</v>
      </c>
      <c r="B142">
        <v>5680</v>
      </c>
      <c r="C142">
        <v>5</v>
      </c>
    </row>
    <row r="144" spans="1:4">
      <c r="A144" t="s">
        <v>83</v>
      </c>
      <c r="B144">
        <v>6425</v>
      </c>
      <c r="C144">
        <v>22</v>
      </c>
      <c r="D144">
        <v>707</v>
      </c>
    </row>
    <row r="145" spans="1:4">
      <c r="A145" t="s">
        <v>85</v>
      </c>
      <c r="B145">
        <v>6394</v>
      </c>
      <c r="C145">
        <v>23</v>
      </c>
      <c r="D145">
        <v>687</v>
      </c>
    </row>
    <row r="146" spans="1:4">
      <c r="A146" t="s">
        <v>86</v>
      </c>
      <c r="B146">
        <v>6406</v>
      </c>
      <c r="C146">
        <v>23</v>
      </c>
      <c r="D146">
        <v>700</v>
      </c>
    </row>
    <row r="147" spans="1:4">
      <c r="A147" t="s">
        <v>87</v>
      </c>
      <c r="B147">
        <v>6366</v>
      </c>
      <c r="C147">
        <v>17</v>
      </c>
      <c r="D147">
        <v>660</v>
      </c>
    </row>
    <row r="148" spans="1:4">
      <c r="A148" t="s">
        <v>88</v>
      </c>
      <c r="B148">
        <v>6364</v>
      </c>
      <c r="C148">
        <v>19</v>
      </c>
      <c r="D148">
        <v>623</v>
      </c>
    </row>
    <row r="149" spans="1:4">
      <c r="A149" t="s">
        <v>89</v>
      </c>
      <c r="B149">
        <v>6405</v>
      </c>
      <c r="C149">
        <v>23</v>
      </c>
      <c r="D149">
        <v>665</v>
      </c>
    </row>
    <row r="150" spans="1:4">
      <c r="A150" t="s">
        <v>90</v>
      </c>
      <c r="B150">
        <v>6336</v>
      </c>
      <c r="C150">
        <v>83</v>
      </c>
      <c r="D150">
        <v>567</v>
      </c>
    </row>
    <row r="151" spans="1:4">
      <c r="A151" t="s">
        <v>91</v>
      </c>
      <c r="B151">
        <v>6266</v>
      </c>
      <c r="C151">
        <v>70</v>
      </c>
      <c r="D151">
        <v>498</v>
      </c>
    </row>
    <row r="152" spans="1:4">
      <c r="A152" t="s">
        <v>92</v>
      </c>
      <c r="B152">
        <v>6191</v>
      </c>
      <c r="C152">
        <v>87</v>
      </c>
      <c r="D152">
        <v>608</v>
      </c>
    </row>
    <row r="153" spans="1:4">
      <c r="A153" t="s">
        <v>93</v>
      </c>
      <c r="B153">
        <v>6162</v>
      </c>
      <c r="C153">
        <v>140</v>
      </c>
      <c r="D153">
        <v>578</v>
      </c>
    </row>
    <row r="154" spans="1:4">
      <c r="A154" t="s">
        <v>94</v>
      </c>
      <c r="B154">
        <v>6167</v>
      </c>
      <c r="C154">
        <v>150</v>
      </c>
      <c r="D154">
        <v>584</v>
      </c>
    </row>
    <row r="155" spans="1:4">
      <c r="A155" t="s">
        <v>95</v>
      </c>
      <c r="B155">
        <v>5765</v>
      </c>
      <c r="C155">
        <v>91</v>
      </c>
    </row>
    <row r="157" spans="1:4">
      <c r="A157" t="s">
        <v>107</v>
      </c>
      <c r="B157">
        <v>6500</v>
      </c>
      <c r="C157">
        <v>96</v>
      </c>
      <c r="D157">
        <v>781</v>
      </c>
    </row>
    <row r="158" spans="1:4">
      <c r="A158" t="s">
        <v>108</v>
      </c>
      <c r="B158">
        <v>6466</v>
      </c>
      <c r="C158">
        <v>95</v>
      </c>
      <c r="D158">
        <v>759</v>
      </c>
    </row>
    <row r="159" spans="1:4">
      <c r="A159" t="s">
        <v>109</v>
      </c>
      <c r="B159">
        <v>6440</v>
      </c>
      <c r="C159">
        <v>90</v>
      </c>
      <c r="D159">
        <v>734</v>
      </c>
    </row>
    <row r="160" spans="1:4">
      <c r="A160" t="s">
        <v>110</v>
      </c>
      <c r="B160">
        <v>6426</v>
      </c>
      <c r="C160">
        <v>82</v>
      </c>
      <c r="D160">
        <v>685</v>
      </c>
    </row>
    <row r="162" spans="1:4">
      <c r="A162" t="s">
        <v>111</v>
      </c>
      <c r="B162">
        <v>6729</v>
      </c>
      <c r="C162">
        <v>2470</v>
      </c>
      <c r="D162">
        <v>940</v>
      </c>
    </row>
    <row r="163" spans="1:4">
      <c r="A163" t="s">
        <v>113</v>
      </c>
      <c r="B163">
        <v>6594</v>
      </c>
      <c r="C163">
        <v>2470</v>
      </c>
      <c r="D163">
        <v>804</v>
      </c>
    </row>
    <row r="164" spans="1:4">
      <c r="A164" t="s">
        <v>114</v>
      </c>
      <c r="B164">
        <v>6501</v>
      </c>
      <c r="C164">
        <v>2470</v>
      </c>
      <c r="D164">
        <v>752</v>
      </c>
    </row>
    <row r="165" spans="1:4">
      <c r="A165" t="s">
        <v>115</v>
      </c>
      <c r="B165">
        <v>6492</v>
      </c>
      <c r="C165">
        <v>2470</v>
      </c>
      <c r="D165">
        <v>743</v>
      </c>
    </row>
    <row r="166" spans="1:4">
      <c r="A166" t="s">
        <v>116</v>
      </c>
      <c r="B166">
        <v>6376</v>
      </c>
      <c r="C166">
        <v>2470</v>
      </c>
      <c r="D166">
        <v>740</v>
      </c>
    </row>
    <row r="167" spans="1:4">
      <c r="A167" t="s">
        <v>117</v>
      </c>
      <c r="B167">
        <v>6292</v>
      </c>
      <c r="C167">
        <v>2470</v>
      </c>
      <c r="D167">
        <v>656</v>
      </c>
    </row>
    <row r="168" spans="1:4">
      <c r="A168" t="s">
        <v>118</v>
      </c>
      <c r="B168">
        <v>6267</v>
      </c>
      <c r="C168">
        <v>2470</v>
      </c>
      <c r="D168">
        <v>615</v>
      </c>
    </row>
    <row r="169" spans="1:4">
      <c r="A169" t="s">
        <v>119</v>
      </c>
      <c r="B169">
        <v>6323</v>
      </c>
      <c r="C169">
        <v>2470</v>
      </c>
      <c r="D169">
        <v>671</v>
      </c>
    </row>
    <row r="170" spans="1:4">
      <c r="A170" t="s">
        <v>120</v>
      </c>
      <c r="B170">
        <v>6222</v>
      </c>
      <c r="C170">
        <v>2470</v>
      </c>
      <c r="D170">
        <v>484</v>
      </c>
    </row>
    <row r="171" spans="1:4">
      <c r="A171" t="s">
        <v>121</v>
      </c>
      <c r="B171">
        <v>6179</v>
      </c>
      <c r="C171">
        <v>2470</v>
      </c>
      <c r="D171">
        <v>440</v>
      </c>
    </row>
    <row r="172" spans="1:4">
      <c r="A172" t="s">
        <v>122</v>
      </c>
      <c r="B172">
        <v>6112</v>
      </c>
      <c r="C172">
        <v>2470</v>
      </c>
      <c r="D172">
        <v>336</v>
      </c>
    </row>
    <row r="173" spans="1:4">
      <c r="A173" t="s">
        <v>123</v>
      </c>
      <c r="B173">
        <v>6057</v>
      </c>
      <c r="C173">
        <v>2470</v>
      </c>
      <c r="D173">
        <v>281</v>
      </c>
    </row>
    <row r="177" spans="1:2">
      <c r="A177" t="s">
        <v>140</v>
      </c>
    </row>
    <row r="179" spans="1:2">
      <c r="A179" t="s">
        <v>141</v>
      </c>
    </row>
    <row r="181" spans="1:2">
      <c r="A181">
        <v>1</v>
      </c>
      <c r="B181">
        <v>322.5</v>
      </c>
    </row>
    <row r="182" spans="1:2">
      <c r="A182">
        <v>2</v>
      </c>
      <c r="B182">
        <v>320.8</v>
      </c>
    </row>
    <row r="183" spans="1:2">
      <c r="A183">
        <v>3</v>
      </c>
      <c r="B183">
        <v>319.39999999999998</v>
      </c>
    </row>
    <row r="184" spans="1:2">
      <c r="A184">
        <v>4</v>
      </c>
      <c r="B184">
        <v>316.89999999999998</v>
      </c>
    </row>
    <row r="185" spans="1:2">
      <c r="A185">
        <v>5</v>
      </c>
      <c r="B185">
        <v>313.8</v>
      </c>
    </row>
    <row r="186" spans="1:2">
      <c r="A186">
        <v>6</v>
      </c>
      <c r="B186">
        <v>309.8</v>
      </c>
    </row>
    <row r="187" spans="1:2">
      <c r="A187">
        <v>7</v>
      </c>
      <c r="B187">
        <v>305.10000000000002</v>
      </c>
    </row>
    <row r="188" spans="1:2">
      <c r="A188">
        <v>8</v>
      </c>
      <c r="B188">
        <v>299.7</v>
      </c>
    </row>
    <row r="189" spans="1:2">
      <c r="A189">
        <v>9</v>
      </c>
      <c r="B189">
        <v>293.5</v>
      </c>
    </row>
    <row r="190" spans="1:2">
      <c r="A190">
        <v>10</v>
      </c>
      <c r="B190">
        <v>286.5</v>
      </c>
    </row>
    <row r="191" spans="1:2">
      <c r="A191">
        <v>11</v>
      </c>
      <c r="B191">
        <v>278.89999999999998</v>
      </c>
    </row>
    <row r="192" spans="1:2">
      <c r="A192">
        <v>12</v>
      </c>
      <c r="B192">
        <v>271.10000000000002</v>
      </c>
    </row>
    <row r="193" spans="1:2">
      <c r="A193">
        <v>13</v>
      </c>
      <c r="B193">
        <v>262.89999999999998</v>
      </c>
    </row>
    <row r="194" spans="1:2">
      <c r="A194">
        <v>14</v>
      </c>
      <c r="B194">
        <v>254.6</v>
      </c>
    </row>
    <row r="195" spans="1:2">
      <c r="A195">
        <v>15</v>
      </c>
      <c r="B195">
        <v>246.9</v>
      </c>
    </row>
    <row r="196" spans="1:2">
      <c r="A196">
        <v>16</v>
      </c>
      <c r="B196">
        <v>241.5</v>
      </c>
    </row>
    <row r="197" spans="1:2">
      <c r="A197">
        <v>17</v>
      </c>
      <c r="B197">
        <v>213.9</v>
      </c>
    </row>
    <row r="198" spans="1:2">
      <c r="A198">
        <v>18</v>
      </c>
      <c r="B198">
        <v>209.4</v>
      </c>
    </row>
    <row r="199" spans="1:2">
      <c r="A199">
        <v>19</v>
      </c>
      <c r="B199">
        <v>199.2</v>
      </c>
    </row>
    <row r="200" spans="1:2">
      <c r="A200">
        <v>20</v>
      </c>
      <c r="B200">
        <v>210.2</v>
      </c>
    </row>
    <row r="201" spans="1:2">
      <c r="A201">
        <v>21</v>
      </c>
      <c r="B201">
        <v>5</v>
      </c>
    </row>
    <row r="202" spans="1:2">
      <c r="A202" t="s">
        <v>142</v>
      </c>
      <c r="B202">
        <v>5481.7</v>
      </c>
    </row>
    <row r="204" spans="1:2">
      <c r="A204" t="s">
        <v>143</v>
      </c>
    </row>
    <row r="206" spans="1:2">
      <c r="A206">
        <v>1</v>
      </c>
      <c r="B206">
        <v>319.10000000000002</v>
      </c>
    </row>
    <row r="207" spans="1:2">
      <c r="A207">
        <v>2</v>
      </c>
      <c r="B207">
        <v>319.39999999999998</v>
      </c>
    </row>
    <row r="208" spans="1:2">
      <c r="A208">
        <v>3</v>
      </c>
      <c r="B208">
        <v>317.10000000000002</v>
      </c>
    </row>
    <row r="209" spans="1:2">
      <c r="A209">
        <v>4</v>
      </c>
      <c r="B209">
        <v>314.60000000000002</v>
      </c>
    </row>
    <row r="210" spans="1:2">
      <c r="A210">
        <v>5</v>
      </c>
      <c r="B210">
        <v>311.60000000000002</v>
      </c>
    </row>
    <row r="211" spans="1:2">
      <c r="A211">
        <v>6</v>
      </c>
      <c r="B211">
        <v>307.39999999999998</v>
      </c>
    </row>
    <row r="212" spans="1:2">
      <c r="A212">
        <v>7</v>
      </c>
      <c r="B212">
        <v>302.60000000000002</v>
      </c>
    </row>
    <row r="213" spans="1:2">
      <c r="A213">
        <v>8</v>
      </c>
      <c r="B213">
        <v>296.89999999999998</v>
      </c>
    </row>
    <row r="214" spans="1:2">
      <c r="A214">
        <v>9</v>
      </c>
      <c r="B214">
        <v>290.39999999999998</v>
      </c>
    </row>
    <row r="215" spans="1:2">
      <c r="A215">
        <v>10</v>
      </c>
      <c r="B215">
        <v>283.5</v>
      </c>
    </row>
    <row r="216" spans="1:2">
      <c r="A216">
        <v>11</v>
      </c>
      <c r="B216">
        <v>276.3</v>
      </c>
    </row>
    <row r="217" spans="1:2">
      <c r="A217">
        <v>12</v>
      </c>
      <c r="B217">
        <v>268.5</v>
      </c>
    </row>
    <row r="218" spans="1:2">
      <c r="A218">
        <v>13</v>
      </c>
      <c r="B218">
        <v>260.2</v>
      </c>
    </row>
    <row r="219" spans="1:2">
      <c r="A219">
        <v>14</v>
      </c>
      <c r="B219">
        <v>251.9</v>
      </c>
    </row>
    <row r="220" spans="1:2">
      <c r="A220">
        <v>15</v>
      </c>
      <c r="B220">
        <v>245.1</v>
      </c>
    </row>
    <row r="221" spans="1:2">
      <c r="A221">
        <v>16</v>
      </c>
      <c r="B221">
        <v>228.6</v>
      </c>
    </row>
    <row r="222" spans="1:2">
      <c r="A222">
        <v>17</v>
      </c>
      <c r="B222">
        <v>213.9</v>
      </c>
    </row>
    <row r="223" spans="1:2">
      <c r="A223">
        <v>18</v>
      </c>
      <c r="B223">
        <v>209.4</v>
      </c>
    </row>
    <row r="224" spans="1:2">
      <c r="A224">
        <v>19</v>
      </c>
      <c r="B224">
        <v>199.2</v>
      </c>
    </row>
    <row r="225" spans="1:2">
      <c r="A225">
        <v>20</v>
      </c>
      <c r="B225">
        <v>210.2</v>
      </c>
    </row>
    <row r="226" spans="1:2">
      <c r="A226">
        <v>21</v>
      </c>
      <c r="B226">
        <v>5</v>
      </c>
    </row>
    <row r="227" spans="1:2">
      <c r="A227" t="s">
        <v>142</v>
      </c>
      <c r="B227">
        <v>5430.8</v>
      </c>
    </row>
    <row r="229" spans="1:2">
      <c r="A229" t="s">
        <v>144</v>
      </c>
    </row>
    <row r="230" spans="1:2">
      <c r="A230">
        <v>1</v>
      </c>
      <c r="B230">
        <v>313.5</v>
      </c>
    </row>
    <row r="231" spans="1:2">
      <c r="A231">
        <v>2</v>
      </c>
      <c r="B231">
        <v>316.89999999999998</v>
      </c>
    </row>
    <row r="232" spans="1:2">
      <c r="A232">
        <v>3</v>
      </c>
      <c r="B232">
        <v>313.2</v>
      </c>
    </row>
    <row r="233" spans="1:2">
      <c r="A233">
        <v>4</v>
      </c>
      <c r="B233">
        <v>310.60000000000002</v>
      </c>
    </row>
    <row r="234" spans="1:2">
      <c r="A234">
        <v>5</v>
      </c>
      <c r="B234">
        <v>307.5</v>
      </c>
    </row>
    <row r="235" spans="1:2">
      <c r="A235">
        <v>6</v>
      </c>
      <c r="B235">
        <v>302.60000000000002</v>
      </c>
    </row>
    <row r="236" spans="1:2">
      <c r="A236">
        <v>7</v>
      </c>
      <c r="B236">
        <v>297.10000000000002</v>
      </c>
    </row>
    <row r="237" spans="1:2">
      <c r="A237">
        <v>8</v>
      </c>
      <c r="B237">
        <v>290.60000000000002</v>
      </c>
    </row>
    <row r="238" spans="1:2">
      <c r="A238">
        <v>9</v>
      </c>
      <c r="B238">
        <v>283.5</v>
      </c>
    </row>
    <row r="239" spans="1:2">
      <c r="A239">
        <v>10</v>
      </c>
      <c r="B239">
        <v>277</v>
      </c>
    </row>
    <row r="240" spans="1:2">
      <c r="A240">
        <v>11</v>
      </c>
      <c r="B240">
        <v>270.2</v>
      </c>
    </row>
    <row r="241" spans="1:2">
      <c r="A241">
        <v>12</v>
      </c>
      <c r="B241">
        <v>261.60000000000002</v>
      </c>
    </row>
    <row r="242" spans="1:2">
      <c r="A242">
        <v>13</v>
      </c>
      <c r="B242">
        <v>252.3</v>
      </c>
    </row>
    <row r="243" spans="1:2">
      <c r="A243">
        <v>14</v>
      </c>
      <c r="B243">
        <v>243.1</v>
      </c>
    </row>
    <row r="244" spans="1:2">
      <c r="A244">
        <v>15</v>
      </c>
      <c r="B244">
        <v>234</v>
      </c>
    </row>
    <row r="245" spans="1:2">
      <c r="A245">
        <v>16</v>
      </c>
      <c r="B245">
        <v>224.1</v>
      </c>
    </row>
    <row r="246" spans="1:2">
      <c r="A246">
        <v>17</v>
      </c>
      <c r="B246">
        <v>202.8</v>
      </c>
    </row>
    <row r="247" spans="1:2">
      <c r="A247">
        <v>18</v>
      </c>
      <c r="B247">
        <v>185.4</v>
      </c>
    </row>
    <row r="248" spans="1:2">
      <c r="A248">
        <v>19</v>
      </c>
      <c r="B248">
        <v>160.19999999999999</v>
      </c>
    </row>
    <row r="249" spans="1:2">
      <c r="A249">
        <v>20</v>
      </c>
      <c r="B249">
        <v>136.5</v>
      </c>
    </row>
    <row r="250" spans="1:2">
      <c r="A250">
        <v>21</v>
      </c>
      <c r="B250">
        <v>2.8</v>
      </c>
    </row>
    <row r="251" spans="1:2">
      <c r="A251" t="s">
        <v>142</v>
      </c>
      <c r="B251">
        <v>5185.7</v>
      </c>
    </row>
    <row r="253" spans="1:2">
      <c r="A253" t="s">
        <v>145</v>
      </c>
    </row>
    <row r="254" spans="1:2">
      <c r="A254">
        <v>1</v>
      </c>
      <c r="B254">
        <v>313.5</v>
      </c>
    </row>
    <row r="255" spans="1:2">
      <c r="A255">
        <v>2</v>
      </c>
      <c r="B255">
        <v>316.89999999999998</v>
      </c>
    </row>
    <row r="256" spans="1:2">
      <c r="A256">
        <v>3</v>
      </c>
      <c r="B256">
        <v>313.2</v>
      </c>
    </row>
    <row r="257" spans="1:2">
      <c r="A257">
        <v>4</v>
      </c>
      <c r="B257">
        <v>310.60000000000002</v>
      </c>
    </row>
    <row r="258" spans="1:2">
      <c r="A258">
        <v>5</v>
      </c>
      <c r="B258">
        <v>307.5</v>
      </c>
    </row>
    <row r="259" spans="1:2">
      <c r="A259">
        <v>6</v>
      </c>
      <c r="B259">
        <v>302.60000000000002</v>
      </c>
    </row>
    <row r="260" spans="1:2">
      <c r="A260">
        <v>7</v>
      </c>
      <c r="B260">
        <v>297.10000000000002</v>
      </c>
    </row>
    <row r="261" spans="1:2">
      <c r="A261">
        <v>8</v>
      </c>
      <c r="B261">
        <v>290.60000000000002</v>
      </c>
    </row>
    <row r="262" spans="1:2">
      <c r="A262">
        <v>9</v>
      </c>
      <c r="B262">
        <v>283.5</v>
      </c>
    </row>
    <row r="263" spans="1:2">
      <c r="A263">
        <v>10</v>
      </c>
      <c r="B263">
        <v>277</v>
      </c>
    </row>
    <row r="264" spans="1:2">
      <c r="A264">
        <v>11</v>
      </c>
      <c r="B264">
        <v>270.2</v>
      </c>
    </row>
    <row r="265" spans="1:2">
      <c r="A265">
        <v>12</v>
      </c>
      <c r="B265">
        <v>261.60000000000002</v>
      </c>
    </row>
    <row r="266" spans="1:2">
      <c r="A266">
        <v>13</v>
      </c>
      <c r="B266">
        <v>252.3</v>
      </c>
    </row>
    <row r="267" spans="1:2">
      <c r="A267">
        <v>14</v>
      </c>
      <c r="B267">
        <v>243.1</v>
      </c>
    </row>
    <row r="268" spans="1:2">
      <c r="A268">
        <v>15</v>
      </c>
      <c r="B268">
        <v>234</v>
      </c>
    </row>
    <row r="269" spans="1:2">
      <c r="A269">
        <v>16</v>
      </c>
      <c r="B269">
        <v>224.1</v>
      </c>
    </row>
    <row r="270" spans="1:2">
      <c r="A270">
        <v>17</v>
      </c>
      <c r="B270">
        <v>202.8</v>
      </c>
    </row>
    <row r="271" spans="1:2">
      <c r="A271">
        <v>18</v>
      </c>
      <c r="B271">
        <v>185.4</v>
      </c>
    </row>
    <row r="272" spans="1:2">
      <c r="A272">
        <v>19</v>
      </c>
      <c r="B272">
        <v>160.19999999999999</v>
      </c>
    </row>
    <row r="273" spans="1:3">
      <c r="A273">
        <v>20</v>
      </c>
      <c r="B273">
        <v>136.5</v>
      </c>
    </row>
    <row r="274" spans="1:3">
      <c r="A274">
        <v>21</v>
      </c>
      <c r="B274">
        <v>2.8</v>
      </c>
    </row>
    <row r="275" spans="1:3">
      <c r="A275" t="s">
        <v>142</v>
      </c>
      <c r="B275">
        <v>5185.7</v>
      </c>
    </row>
    <row r="277" spans="1:3">
      <c r="A277" t="s">
        <v>146</v>
      </c>
    </row>
    <row r="278" spans="1:3">
      <c r="A278" t="s">
        <v>147</v>
      </c>
      <c r="B278" t="s">
        <v>148</v>
      </c>
      <c r="C278" t="s">
        <v>149</v>
      </c>
    </row>
    <row r="280" spans="1:3">
      <c r="A280">
        <v>1</v>
      </c>
      <c r="B280">
        <v>69.8</v>
      </c>
    </row>
    <row r="281" spans="1:3">
      <c r="A281">
        <v>2</v>
      </c>
      <c r="B281">
        <v>68.7</v>
      </c>
    </row>
    <row r="282" spans="1:3">
      <c r="A282">
        <v>3</v>
      </c>
      <c r="B282">
        <v>67.400000000000006</v>
      </c>
    </row>
    <row r="283" spans="1:3">
      <c r="A283">
        <v>4</v>
      </c>
      <c r="B283">
        <v>65.8</v>
      </c>
    </row>
    <row r="284" spans="1:3">
      <c r="A284">
        <v>5</v>
      </c>
      <c r="B284">
        <v>63.7</v>
      </c>
    </row>
    <row r="285" spans="1:3">
      <c r="A285">
        <v>6</v>
      </c>
      <c r="B285">
        <v>61.7</v>
      </c>
    </row>
    <row r="286" spans="1:3">
      <c r="A286">
        <v>7</v>
      </c>
      <c r="B286">
        <v>59.4</v>
      </c>
    </row>
    <row r="287" spans="1:3">
      <c r="A287">
        <v>8</v>
      </c>
      <c r="B287">
        <v>57</v>
      </c>
    </row>
    <row r="288" spans="1:3">
      <c r="A288">
        <v>9</v>
      </c>
      <c r="B288">
        <v>54.4</v>
      </c>
    </row>
    <row r="289" spans="1:2">
      <c r="A289">
        <v>10</v>
      </c>
      <c r="B289">
        <v>51.5</v>
      </c>
    </row>
    <row r="290" spans="1:2">
      <c r="A290">
        <v>11</v>
      </c>
      <c r="B290">
        <v>48.5</v>
      </c>
    </row>
    <row r="291" spans="1:2">
      <c r="A291">
        <v>12</v>
      </c>
      <c r="B291">
        <v>45.4</v>
      </c>
    </row>
    <row r="292" spans="1:2">
      <c r="A292">
        <v>13</v>
      </c>
      <c r="B292">
        <v>42.3</v>
      </c>
    </row>
    <row r="293" spans="1:2">
      <c r="A293">
        <v>14</v>
      </c>
      <c r="B293">
        <v>39.200000000000003</v>
      </c>
    </row>
    <row r="294" spans="1:2">
      <c r="A294">
        <v>15</v>
      </c>
      <c r="B294">
        <v>36.5</v>
      </c>
    </row>
    <row r="295" spans="1:2">
      <c r="A295">
        <v>16</v>
      </c>
      <c r="B295">
        <v>39.4</v>
      </c>
    </row>
    <row r="296" spans="1:2">
      <c r="A296">
        <v>17</v>
      </c>
      <c r="B296">
        <v>0</v>
      </c>
    </row>
    <row r="297" spans="1:2">
      <c r="A297">
        <v>18</v>
      </c>
      <c r="B297">
        <v>0</v>
      </c>
    </row>
    <row r="298" spans="1:2">
      <c r="A298">
        <v>19</v>
      </c>
      <c r="B298">
        <v>0</v>
      </c>
    </row>
    <row r="299" spans="1:2">
      <c r="A299">
        <v>20</v>
      </c>
      <c r="B299">
        <v>0</v>
      </c>
    </row>
    <row r="300" spans="1:2">
      <c r="A300">
        <v>21</v>
      </c>
      <c r="B300">
        <v>0</v>
      </c>
    </row>
    <row r="301" spans="1:2">
      <c r="A301">
        <v>22</v>
      </c>
      <c r="B301">
        <v>0</v>
      </c>
    </row>
    <row r="304" spans="1:2">
      <c r="A304" t="s">
        <v>150</v>
      </c>
    </row>
    <row r="305" spans="1:3">
      <c r="A305" t="s">
        <v>151</v>
      </c>
      <c r="B305" t="s">
        <v>152</v>
      </c>
      <c r="C305" t="s">
        <v>153</v>
      </c>
    </row>
    <row r="306" spans="1:3">
      <c r="A306">
        <v>1</v>
      </c>
      <c r="B306">
        <v>2695.84</v>
      </c>
      <c r="C306">
        <v>18.50123</v>
      </c>
    </row>
    <row r="307" spans="1:3">
      <c r="A307">
        <v>2</v>
      </c>
      <c r="B307">
        <v>2684.77846</v>
      </c>
      <c r="C307">
        <v>18.43863</v>
      </c>
    </row>
    <row r="308" spans="1:3">
      <c r="A308">
        <v>3</v>
      </c>
      <c r="B308">
        <v>2669.41</v>
      </c>
      <c r="C308">
        <v>18.351669999999999</v>
      </c>
    </row>
    <row r="309" spans="1:3">
      <c r="A309">
        <v>4</v>
      </c>
      <c r="B309">
        <v>2647.0436100000002</v>
      </c>
      <c r="C309">
        <v>18.225100000000001</v>
      </c>
    </row>
    <row r="310" spans="1:3">
      <c r="A310">
        <v>5</v>
      </c>
      <c r="B310">
        <v>2614.75542</v>
      </c>
      <c r="C310">
        <v>18.04297</v>
      </c>
    </row>
    <row r="311" spans="1:3">
      <c r="A311">
        <v>6</v>
      </c>
      <c r="B311">
        <v>2571.4497500000002</v>
      </c>
      <c r="C311">
        <v>17.952829999999999</v>
      </c>
    </row>
    <row r="312" spans="1:3">
      <c r="A312">
        <v>7</v>
      </c>
      <c r="B312">
        <v>2519.9182300000002</v>
      </c>
      <c r="C312">
        <v>17.845569999999999</v>
      </c>
    </row>
    <row r="313" spans="1:3">
      <c r="A313">
        <v>8</v>
      </c>
      <c r="B313">
        <v>2459.4121599999999</v>
      </c>
      <c r="C313">
        <v>17.719629999999999</v>
      </c>
    </row>
    <row r="314" spans="1:3">
      <c r="A314">
        <v>9</v>
      </c>
      <c r="B314">
        <v>2389.00569</v>
      </c>
      <c r="C314">
        <v>17.573080000000001</v>
      </c>
    </row>
    <row r="315" spans="1:3">
      <c r="A315">
        <v>10</v>
      </c>
      <c r="B315">
        <v>2307.1266999999998</v>
      </c>
      <c r="C315">
        <v>17.402650000000001</v>
      </c>
    </row>
    <row r="316" spans="1:3">
      <c r="A316">
        <v>11</v>
      </c>
      <c r="B316">
        <v>2214.4927899999998</v>
      </c>
      <c r="C316">
        <v>17.20983</v>
      </c>
    </row>
    <row r="317" spans="1:3">
      <c r="A317">
        <v>12</v>
      </c>
      <c r="B317">
        <v>2113.6837500000001</v>
      </c>
      <c r="C317">
        <v>17</v>
      </c>
    </row>
    <row r="318" spans="1:3">
      <c r="A318">
        <v>13</v>
      </c>
      <c r="B318">
        <v>2007.076</v>
      </c>
      <c r="C318">
        <v>16.77139</v>
      </c>
    </row>
    <row r="319" spans="1:3">
      <c r="A319">
        <v>14</v>
      </c>
      <c r="B319">
        <v>1896.0377599999999</v>
      </c>
      <c r="C319">
        <v>16.533270000000002</v>
      </c>
    </row>
    <row r="320" spans="1:3">
      <c r="A320">
        <v>15</v>
      </c>
      <c r="B320">
        <v>1777.83133</v>
      </c>
      <c r="C320">
        <v>16.28003</v>
      </c>
    </row>
    <row r="321" spans="1:3">
      <c r="A321">
        <v>16</v>
      </c>
      <c r="B321">
        <v>1647.3606600000001</v>
      </c>
      <c r="C321">
        <v>16.000879999999999</v>
      </c>
    </row>
    <row r="322" spans="1:3">
      <c r="A322">
        <v>17</v>
      </c>
      <c r="B322">
        <v>1503.0351599999999</v>
      </c>
      <c r="C322">
        <v>14.97706</v>
      </c>
    </row>
    <row r="323" spans="1:3">
      <c r="A323">
        <v>18</v>
      </c>
      <c r="B323">
        <v>1350.21496</v>
      </c>
      <c r="C323">
        <v>14.08868</v>
      </c>
    </row>
    <row r="324" spans="1:3">
      <c r="A324">
        <v>19</v>
      </c>
      <c r="B324">
        <v>1179.9344000000001</v>
      </c>
      <c r="C324">
        <v>13.14264</v>
      </c>
    </row>
    <row r="325" spans="1:3">
      <c r="A325">
        <v>20</v>
      </c>
      <c r="B325">
        <v>1001.68145</v>
      </c>
      <c r="C325">
        <v>12.25445</v>
      </c>
    </row>
    <row r="326" spans="1:3">
      <c r="A326">
        <v>21</v>
      </c>
      <c r="B326">
        <v>793.51770999999997</v>
      </c>
      <c r="C326">
        <v>11.46593</v>
      </c>
    </row>
    <row r="327" spans="1:3">
      <c r="A327">
        <v>22</v>
      </c>
      <c r="B327">
        <v>531.52556000000004</v>
      </c>
      <c r="C327">
        <v>11.472860000000001</v>
      </c>
    </row>
    <row r="330" spans="1:3">
      <c r="A330" t="s">
        <v>154</v>
      </c>
    </row>
    <row r="331" spans="1:3">
      <c r="A331" t="s">
        <v>155</v>
      </c>
      <c r="B331" t="s">
        <v>156</v>
      </c>
      <c r="C331" t="s">
        <v>157</v>
      </c>
    </row>
    <row r="332" spans="1:3">
      <c r="A332">
        <v>21</v>
      </c>
      <c r="B332">
        <v>133.9162</v>
      </c>
      <c r="C332">
        <v>8.856E-2</v>
      </c>
    </row>
    <row r="333" spans="1:3">
      <c r="A333">
        <v>20</v>
      </c>
      <c r="B333">
        <v>131.07468</v>
      </c>
      <c r="C333">
        <v>0.11709</v>
      </c>
    </row>
    <row r="334" spans="1:3">
      <c r="A334">
        <v>19</v>
      </c>
      <c r="B334">
        <v>157.29152999999999</v>
      </c>
      <c r="C334">
        <v>0.17030000000000001</v>
      </c>
    </row>
    <row r="335" spans="1:3">
      <c r="A335">
        <v>18</v>
      </c>
      <c r="B335">
        <v>183.50838999999999</v>
      </c>
      <c r="C335">
        <v>0.23030999999999999</v>
      </c>
    </row>
    <row r="336" spans="1:3">
      <c r="A336">
        <v>17</v>
      </c>
      <c r="B336">
        <v>201.86306999999999</v>
      </c>
      <c r="C336">
        <v>0.28570000000000001</v>
      </c>
    </row>
    <row r="337" spans="1:3">
      <c r="A337">
        <v>16</v>
      </c>
      <c r="B337">
        <v>223.50085000000001</v>
      </c>
      <c r="C337">
        <v>0.34960999999999998</v>
      </c>
    </row>
    <row r="338" spans="1:3">
      <c r="A338">
        <v>15</v>
      </c>
      <c r="B338">
        <v>234.10855000000001</v>
      </c>
      <c r="C338">
        <v>0.39844000000000002</v>
      </c>
    </row>
    <row r="339" spans="1:3">
      <c r="A339">
        <v>14</v>
      </c>
      <c r="B339">
        <v>244.38986</v>
      </c>
      <c r="C339">
        <v>0.44613999999999998</v>
      </c>
    </row>
    <row r="340" spans="1:3">
      <c r="A340">
        <v>13</v>
      </c>
      <c r="B340">
        <v>254.30637999999999</v>
      </c>
      <c r="C340">
        <v>0.49315999999999999</v>
      </c>
    </row>
    <row r="341" spans="1:3">
      <c r="A341">
        <v>12</v>
      </c>
      <c r="B341">
        <v>263.81011000000001</v>
      </c>
      <c r="C341">
        <v>0.54005000000000003</v>
      </c>
    </row>
    <row r="342" spans="1:3">
      <c r="A342">
        <v>11</v>
      </c>
      <c r="B342">
        <v>272.86264999999997</v>
      </c>
      <c r="C342">
        <v>0.58667000000000002</v>
      </c>
    </row>
    <row r="343" spans="1:3">
      <c r="A343">
        <v>10</v>
      </c>
      <c r="B343">
        <v>281.38720999999998</v>
      </c>
      <c r="C343">
        <v>0.63136000000000003</v>
      </c>
    </row>
    <row r="344" spans="1:3">
      <c r="A344">
        <v>9</v>
      </c>
      <c r="B344">
        <v>289.25898999999998</v>
      </c>
      <c r="C344">
        <v>0.67376999999999998</v>
      </c>
    </row>
    <row r="345" spans="1:3">
      <c r="A345">
        <v>8</v>
      </c>
      <c r="B345">
        <v>296.32438000000002</v>
      </c>
      <c r="C345">
        <v>0.71331999999999995</v>
      </c>
    </row>
    <row r="346" spans="1:3">
      <c r="A346">
        <v>7</v>
      </c>
      <c r="B346">
        <v>302.49700999999999</v>
      </c>
      <c r="C346">
        <v>0.74850000000000005</v>
      </c>
    </row>
    <row r="347" spans="1:3">
      <c r="A347">
        <v>6</v>
      </c>
      <c r="B347">
        <v>307.77686</v>
      </c>
      <c r="C347">
        <v>0.7792</v>
      </c>
    </row>
    <row r="348" spans="1:3">
      <c r="A348">
        <v>5</v>
      </c>
      <c r="B348">
        <v>312.25993</v>
      </c>
      <c r="C348">
        <v>0.80576999999999999</v>
      </c>
    </row>
    <row r="349" spans="1:3">
      <c r="A349">
        <v>4</v>
      </c>
      <c r="B349">
        <v>315.87903</v>
      </c>
      <c r="C349">
        <v>0.82677</v>
      </c>
    </row>
    <row r="350" spans="1:3">
      <c r="A350">
        <v>3</v>
      </c>
      <c r="B350">
        <v>318.53814999999997</v>
      </c>
      <c r="C350">
        <v>0.84250999999999998</v>
      </c>
    </row>
    <row r="351" spans="1:3">
      <c r="A351">
        <v>2</v>
      </c>
      <c r="B351">
        <v>320.33330000000001</v>
      </c>
      <c r="C351">
        <v>0.85487999999999997</v>
      </c>
    </row>
    <row r="352" spans="1:3">
      <c r="A352">
        <v>1</v>
      </c>
      <c r="B352">
        <v>321.54286999999999</v>
      </c>
      <c r="C352">
        <v>0.85882999999999998</v>
      </c>
    </row>
    <row r="353" spans="1:3">
      <c r="A353">
        <v>1</v>
      </c>
      <c r="B353">
        <v>321.54286999999999</v>
      </c>
      <c r="C353">
        <v>0.85882999999999998</v>
      </c>
    </row>
    <row r="354" spans="1:3">
      <c r="A354">
        <v>2</v>
      </c>
      <c r="B354">
        <v>320.33330000000001</v>
      </c>
      <c r="C354">
        <v>0.85487999999999997</v>
      </c>
    </row>
    <row r="355" spans="1:3">
      <c r="A355">
        <v>3</v>
      </c>
      <c r="B355">
        <v>318.53814999999997</v>
      </c>
      <c r="C355">
        <v>0.84250999999999998</v>
      </c>
    </row>
    <row r="356" spans="1:3">
      <c r="A356">
        <v>4</v>
      </c>
      <c r="B356">
        <v>315.87903</v>
      </c>
      <c r="C356">
        <v>0.82677</v>
      </c>
    </row>
    <row r="357" spans="1:3">
      <c r="A357">
        <v>5</v>
      </c>
      <c r="B357">
        <v>312.25993</v>
      </c>
      <c r="C357">
        <v>0.80576999999999999</v>
      </c>
    </row>
    <row r="358" spans="1:3">
      <c r="A358">
        <v>6</v>
      </c>
      <c r="B358">
        <v>307.77686</v>
      </c>
      <c r="C358">
        <v>0.7792</v>
      </c>
    </row>
    <row r="359" spans="1:3">
      <c r="A359">
        <v>7</v>
      </c>
      <c r="B359">
        <v>302.49700999999999</v>
      </c>
      <c r="C359">
        <v>0.74850000000000005</v>
      </c>
    </row>
    <row r="360" spans="1:3">
      <c r="A360">
        <v>8</v>
      </c>
      <c r="B360">
        <v>296.32438000000002</v>
      </c>
      <c r="C360">
        <v>0.71331999999999995</v>
      </c>
    </row>
    <row r="361" spans="1:3">
      <c r="A361">
        <v>9</v>
      </c>
      <c r="B361">
        <v>289.25898999999998</v>
      </c>
      <c r="C361">
        <v>0.67376999999999998</v>
      </c>
    </row>
    <row r="362" spans="1:3">
      <c r="A362">
        <v>10</v>
      </c>
      <c r="B362">
        <v>281.38720999999998</v>
      </c>
      <c r="C362">
        <v>0.63136000000000003</v>
      </c>
    </row>
    <row r="363" spans="1:3">
      <c r="A363">
        <v>11</v>
      </c>
      <c r="B363">
        <v>272.86264999999997</v>
      </c>
      <c r="C363">
        <v>0.58667000000000002</v>
      </c>
    </row>
    <row r="364" spans="1:3">
      <c r="A364">
        <v>12</v>
      </c>
      <c r="B364">
        <v>263.81011000000001</v>
      </c>
      <c r="C364">
        <v>0.54005000000000003</v>
      </c>
    </row>
    <row r="365" spans="1:3">
      <c r="A365">
        <v>13</v>
      </c>
      <c r="B365">
        <v>254.30637999999999</v>
      </c>
      <c r="C365">
        <v>0.49315999999999999</v>
      </c>
    </row>
    <row r="366" spans="1:3">
      <c r="A366">
        <v>14</v>
      </c>
      <c r="B366">
        <v>244.38986</v>
      </c>
      <c r="C366">
        <v>0.44613999999999998</v>
      </c>
    </row>
    <row r="367" spans="1:3">
      <c r="A367">
        <v>15</v>
      </c>
      <c r="B367">
        <v>234.10855000000001</v>
      </c>
      <c r="C367">
        <v>0.39844000000000002</v>
      </c>
    </row>
    <row r="368" spans="1:3">
      <c r="A368">
        <v>16</v>
      </c>
      <c r="B368">
        <v>223.50085000000001</v>
      </c>
      <c r="C368">
        <v>0.34960000000000002</v>
      </c>
    </row>
    <row r="369" spans="1:4">
      <c r="A369">
        <v>17</v>
      </c>
      <c r="B369">
        <v>201.86306999999999</v>
      </c>
      <c r="C369">
        <v>0.28570000000000001</v>
      </c>
    </row>
    <row r="370" spans="1:4">
      <c r="A370">
        <v>18</v>
      </c>
      <c r="B370">
        <v>183.50838999999999</v>
      </c>
      <c r="C370">
        <v>0.2303</v>
      </c>
    </row>
    <row r="371" spans="1:4">
      <c r="A371">
        <v>19</v>
      </c>
      <c r="B371">
        <v>157.29152999999999</v>
      </c>
      <c r="C371">
        <v>0.17030000000000001</v>
      </c>
    </row>
    <row r="372" spans="1:4">
      <c r="A372">
        <v>20</v>
      </c>
      <c r="B372">
        <v>131.07468</v>
      </c>
      <c r="C372">
        <v>0.11709</v>
      </c>
    </row>
    <row r="373" spans="1:4">
      <c r="A373">
        <v>21</v>
      </c>
      <c r="B373">
        <v>133.9162</v>
      </c>
      <c r="C373">
        <v>8.856E-2</v>
      </c>
    </row>
    <row r="376" spans="1:4">
      <c r="A376" t="s">
        <v>158</v>
      </c>
    </row>
    <row r="377" spans="1:4">
      <c r="A377" t="s">
        <v>159</v>
      </c>
      <c r="B377" t="s">
        <v>160</v>
      </c>
      <c r="C377" t="s">
        <v>161</v>
      </c>
      <c r="D377" t="s">
        <v>142</v>
      </c>
    </row>
    <row r="379" spans="1:4">
      <c r="A379" t="s">
        <v>162</v>
      </c>
    </row>
    <row r="380" spans="1:4">
      <c r="A380" t="s">
        <v>163</v>
      </c>
      <c r="B380">
        <v>315.5641</v>
      </c>
      <c r="D380">
        <v>472.66239999999999</v>
      </c>
    </row>
    <row r="381" spans="1:4">
      <c r="A381" t="s">
        <v>164</v>
      </c>
      <c r="B381">
        <v>256.0351</v>
      </c>
      <c r="D381">
        <v>414.85180000000003</v>
      </c>
    </row>
    <row r="382" spans="1:4">
      <c r="A382" t="s">
        <v>165</v>
      </c>
      <c r="B382">
        <v>199.36949999999999</v>
      </c>
      <c r="D382">
        <v>353.29989999999998</v>
      </c>
    </row>
    <row r="384" spans="1:4">
      <c r="A384" t="s">
        <v>166</v>
      </c>
    </row>
    <row r="385" spans="1:4">
      <c r="A385" t="s">
        <v>167</v>
      </c>
      <c r="B385">
        <v>640.12819999999999</v>
      </c>
      <c r="C385">
        <v>61.679900000000004</v>
      </c>
      <c r="D385">
        <v>713.40459999999996</v>
      </c>
    </row>
    <row r="386" spans="1:4">
      <c r="A386" t="s">
        <v>168</v>
      </c>
      <c r="B386">
        <v>625.97479999999996</v>
      </c>
      <c r="C386">
        <v>59.430700000000002</v>
      </c>
      <c r="D386">
        <v>697.53480000000002</v>
      </c>
    </row>
    <row r="387" spans="1:4">
      <c r="A387" t="s">
        <v>169</v>
      </c>
      <c r="B387">
        <v>609.43110000000001</v>
      </c>
      <c r="C387">
        <v>57.001600000000003</v>
      </c>
      <c r="D387">
        <v>678.98950000000002</v>
      </c>
    </row>
    <row r="388" spans="1:4">
      <c r="A388" t="s">
        <v>170</v>
      </c>
      <c r="B388">
        <v>590.28129999999999</v>
      </c>
      <c r="C388">
        <v>54.383800000000001</v>
      </c>
      <c r="D388">
        <v>657.52919999999995</v>
      </c>
    </row>
    <row r="389" spans="1:4">
      <c r="A389" t="s">
        <v>171</v>
      </c>
      <c r="B389">
        <v>568.14689999999996</v>
      </c>
      <c r="C389">
        <v>51.554000000000002</v>
      </c>
      <c r="D389">
        <v>632.73270000000002</v>
      </c>
    </row>
    <row r="390" spans="1:4">
      <c r="A390" t="s">
        <v>172</v>
      </c>
      <c r="B390">
        <v>543.27970000000005</v>
      </c>
      <c r="C390">
        <v>48.549700000000001</v>
      </c>
      <c r="D390">
        <v>604.88620000000003</v>
      </c>
    </row>
    <row r="391" spans="1:4">
      <c r="A391" t="s">
        <v>173</v>
      </c>
      <c r="B391">
        <v>516.42690000000005</v>
      </c>
      <c r="C391">
        <v>45.451300000000003</v>
      </c>
      <c r="D391">
        <v>574.82979999999998</v>
      </c>
    </row>
    <row r="392" spans="1:4">
      <c r="A392" t="s">
        <v>174</v>
      </c>
      <c r="B392">
        <v>488.12090000000001</v>
      </c>
      <c r="C392">
        <v>42.344099999999997</v>
      </c>
      <c r="D392">
        <v>543.16589999999997</v>
      </c>
    </row>
    <row r="393" spans="1:4">
      <c r="A393" t="s">
        <v>175</v>
      </c>
      <c r="B393">
        <v>458.9162</v>
      </c>
      <c r="C393">
        <v>39.249400000000001</v>
      </c>
      <c r="D393">
        <v>510.51319999999998</v>
      </c>
    </row>
    <row r="394" spans="1:4">
      <c r="A394" t="s">
        <v>176</v>
      </c>
      <c r="B394">
        <v>428.13350000000003</v>
      </c>
      <c r="C394">
        <v>36.5413</v>
      </c>
      <c r="D394">
        <v>476.11489999999998</v>
      </c>
    </row>
    <row r="395" spans="1:4">
      <c r="A395" t="s">
        <v>177</v>
      </c>
      <c r="B395">
        <v>394.63240000000002</v>
      </c>
      <c r="C395">
        <v>39.363100000000003</v>
      </c>
      <c r="D395">
        <v>438.5754</v>
      </c>
    </row>
    <row r="397" spans="1:4">
      <c r="A397" t="s">
        <v>178</v>
      </c>
    </row>
    <row r="398" spans="1:4">
      <c r="A398" t="s">
        <v>179</v>
      </c>
      <c r="B398">
        <v>50.571100000000001</v>
      </c>
      <c r="C398">
        <v>69.819999999999993</v>
      </c>
      <c r="D398">
        <v>429.25229999999999</v>
      </c>
    </row>
    <row r="399" spans="1:4">
      <c r="A399" t="s">
        <v>180</v>
      </c>
      <c r="B399">
        <v>50.360300000000002</v>
      </c>
      <c r="C399">
        <v>68.667699999999996</v>
      </c>
      <c r="D399">
        <v>427.20150000000001</v>
      </c>
    </row>
    <row r="400" spans="1:4">
      <c r="A400" t="s">
        <v>181</v>
      </c>
      <c r="B400">
        <v>50.071100000000001</v>
      </c>
      <c r="C400">
        <v>67.381299999999996</v>
      </c>
      <c r="D400">
        <v>424.3623</v>
      </c>
    </row>
    <row r="401" spans="1:4">
      <c r="A401" t="s">
        <v>182</v>
      </c>
      <c r="B401">
        <v>49.657699999999998</v>
      </c>
      <c r="C401">
        <v>65.846100000000007</v>
      </c>
      <c r="D401">
        <v>420.25139999999999</v>
      </c>
    </row>
    <row r="402" spans="1:4">
      <c r="A402" t="s">
        <v>183</v>
      </c>
      <c r="B402">
        <v>49.076300000000003</v>
      </c>
      <c r="C402">
        <v>63.755000000000003</v>
      </c>
      <c r="D402">
        <v>414.3605</v>
      </c>
    </row>
    <row r="403" spans="1:4">
      <c r="A403" t="s">
        <v>167</v>
      </c>
      <c r="B403">
        <v>48.264699999999998</v>
      </c>
      <c r="C403">
        <v>61.679900000000004</v>
      </c>
      <c r="D403">
        <v>407.1044</v>
      </c>
    </row>
    <row r="404" spans="1:4">
      <c r="A404" t="s">
        <v>168</v>
      </c>
      <c r="B404">
        <v>47.300400000000003</v>
      </c>
      <c r="C404">
        <v>59.430700000000002</v>
      </c>
      <c r="D404">
        <v>398.49009999999998</v>
      </c>
    </row>
    <row r="405" spans="1:4">
      <c r="A405" t="s">
        <v>169</v>
      </c>
      <c r="B405">
        <v>46.170200000000001</v>
      </c>
      <c r="C405">
        <v>57.001600000000003</v>
      </c>
      <c r="D405">
        <v>388.4033</v>
      </c>
    </row>
    <row r="406" spans="1:4">
      <c r="A406" t="s">
        <v>170</v>
      </c>
      <c r="B406">
        <v>44.857500000000002</v>
      </c>
      <c r="C406">
        <v>54.383800000000001</v>
      </c>
      <c r="D406">
        <v>376.70330000000001</v>
      </c>
    </row>
    <row r="407" spans="1:4">
      <c r="A407" t="s">
        <v>171</v>
      </c>
      <c r="B407">
        <v>43.3339</v>
      </c>
      <c r="C407">
        <v>51.554000000000002</v>
      </c>
      <c r="D407">
        <v>363.14640000000003</v>
      </c>
    </row>
    <row r="408" spans="1:4">
      <c r="A408" t="s">
        <v>172</v>
      </c>
      <c r="B408">
        <v>41.613500000000002</v>
      </c>
      <c r="C408">
        <v>48.549700000000001</v>
      </c>
      <c r="D408">
        <v>347.87240000000003</v>
      </c>
    </row>
    <row r="409" spans="1:4">
      <c r="A409" t="s">
        <v>173</v>
      </c>
      <c r="B409">
        <v>39.744399999999999</v>
      </c>
      <c r="C409">
        <v>45.451300000000003</v>
      </c>
      <c r="D409">
        <v>331.32580000000002</v>
      </c>
    </row>
    <row r="410" spans="1:4">
      <c r="A410" t="s">
        <v>174</v>
      </c>
      <c r="B410">
        <v>37.694200000000002</v>
      </c>
      <c r="C410">
        <v>42.344099999999997</v>
      </c>
      <c r="D410">
        <v>313.80520000000001</v>
      </c>
    </row>
    <row r="411" spans="1:4">
      <c r="A411" t="s">
        <v>175</v>
      </c>
      <c r="B411">
        <v>35.575400000000002</v>
      </c>
      <c r="C411">
        <v>39.249400000000001</v>
      </c>
      <c r="D411">
        <v>295.6662</v>
      </c>
    </row>
    <row r="412" spans="1:4">
      <c r="A412" t="s">
        <v>176</v>
      </c>
      <c r="B412">
        <v>33.336199999999998</v>
      </c>
      <c r="C412">
        <v>36.5413</v>
      </c>
      <c r="D412">
        <v>276.47609999999997</v>
      </c>
    </row>
    <row r="413" spans="1:4">
      <c r="A413" t="s">
        <v>177</v>
      </c>
      <c r="B413">
        <v>30.994299999999999</v>
      </c>
      <c r="C413">
        <v>39.363100000000003</v>
      </c>
      <c r="D413">
        <v>255.43389999999999</v>
      </c>
    </row>
    <row r="415" spans="1:4">
      <c r="A415" t="s">
        <v>184</v>
      </c>
    </row>
    <row r="416" spans="1:4">
      <c r="A416" t="s">
        <v>179</v>
      </c>
      <c r="B416">
        <v>705.44</v>
      </c>
      <c r="C416">
        <v>69.819999999999993</v>
      </c>
      <c r="D416">
        <v>793.35320000000002</v>
      </c>
    </row>
    <row r="417" spans="1:4">
      <c r="A417" t="s">
        <v>180</v>
      </c>
      <c r="B417">
        <v>701.70590000000004</v>
      </c>
      <c r="C417">
        <v>68.667699999999996</v>
      </c>
      <c r="D417">
        <v>789.07270000000005</v>
      </c>
    </row>
    <row r="418" spans="1:4">
      <c r="A418" t="s">
        <v>181</v>
      </c>
      <c r="B418">
        <v>696.53480000000002</v>
      </c>
      <c r="C418">
        <v>67.381299999999996</v>
      </c>
      <c r="D418">
        <v>783.14670000000001</v>
      </c>
    </row>
    <row r="419" spans="1:4">
      <c r="A419" t="s">
        <v>182</v>
      </c>
      <c r="B419">
        <v>689.04409999999996</v>
      </c>
      <c r="C419">
        <v>65.846100000000007</v>
      </c>
      <c r="D419">
        <v>774.56600000000003</v>
      </c>
    </row>
    <row r="420" spans="1:4">
      <c r="A420" t="s">
        <v>183</v>
      </c>
      <c r="B420">
        <v>678.30340000000001</v>
      </c>
      <c r="C420">
        <v>63.755000000000003</v>
      </c>
      <c r="D420">
        <v>762.26990000000001</v>
      </c>
    </row>
    <row r="422" spans="1:4">
      <c r="A422" t="s">
        <v>185</v>
      </c>
    </row>
    <row r="425" spans="1:4">
      <c r="A425" t="s">
        <v>186</v>
      </c>
    </row>
    <row r="426" spans="1:4">
      <c r="A426" t="s">
        <v>187</v>
      </c>
    </row>
    <row r="428" spans="1:4">
      <c r="A428" t="s">
        <v>188</v>
      </c>
    </row>
    <row r="429" spans="1:4">
      <c r="A429">
        <v>20</v>
      </c>
      <c r="B429">
        <v>123.4</v>
      </c>
    </row>
    <row r="430" spans="1:4">
      <c r="A430">
        <v>19</v>
      </c>
      <c r="B430">
        <v>144.5</v>
      </c>
    </row>
    <row r="431" spans="1:4">
      <c r="A431">
        <v>18</v>
      </c>
      <c r="B431">
        <v>169.1</v>
      </c>
    </row>
    <row r="432" spans="1:4">
      <c r="A432">
        <v>17</v>
      </c>
      <c r="B432">
        <v>188.4</v>
      </c>
    </row>
    <row r="433" spans="1:2">
      <c r="A433">
        <v>16</v>
      </c>
      <c r="B433">
        <v>211.8</v>
      </c>
    </row>
    <row r="434" spans="1:2">
      <c r="A434">
        <v>15</v>
      </c>
      <c r="B434">
        <v>224.9</v>
      </c>
    </row>
    <row r="435" spans="1:2">
      <c r="A435">
        <v>14</v>
      </c>
      <c r="B435">
        <v>235.6</v>
      </c>
    </row>
    <row r="436" spans="1:2">
      <c r="A436">
        <v>13</v>
      </c>
      <c r="B436">
        <v>245.7</v>
      </c>
    </row>
    <row r="437" spans="1:2">
      <c r="A437">
        <v>12</v>
      </c>
      <c r="B437">
        <v>255.1</v>
      </c>
    </row>
    <row r="438" spans="1:2">
      <c r="A438">
        <v>11</v>
      </c>
      <c r="B438">
        <v>264.10000000000002</v>
      </c>
    </row>
    <row r="439" spans="1:2">
      <c r="A439">
        <v>10</v>
      </c>
      <c r="B439">
        <v>271.2</v>
      </c>
    </row>
    <row r="440" spans="1:2">
      <c r="A440">
        <v>9</v>
      </c>
      <c r="B440">
        <v>278.2</v>
      </c>
    </row>
    <row r="441" spans="1:2">
      <c r="A441">
        <v>8</v>
      </c>
      <c r="B441">
        <v>286.39999999999998</v>
      </c>
    </row>
    <row r="442" spans="1:2">
      <c r="A442">
        <v>7</v>
      </c>
      <c r="B442">
        <v>293.60000000000002</v>
      </c>
    </row>
    <row r="443" spans="1:2">
      <c r="A443">
        <v>6</v>
      </c>
      <c r="B443">
        <v>299.60000000000002</v>
      </c>
    </row>
    <row r="444" spans="1:2">
      <c r="A444">
        <v>5</v>
      </c>
      <c r="B444">
        <v>304.89999999999998</v>
      </c>
    </row>
    <row r="445" spans="1:2">
      <c r="A445">
        <v>4</v>
      </c>
      <c r="B445">
        <v>307.89999999999998</v>
      </c>
    </row>
    <row r="446" spans="1:2">
      <c r="A446">
        <v>3</v>
      </c>
      <c r="B446">
        <v>310.7</v>
      </c>
    </row>
    <row r="447" spans="1:2">
      <c r="A447">
        <v>2</v>
      </c>
      <c r="B447">
        <v>315.39999999999998</v>
      </c>
    </row>
    <row r="448" spans="1:2">
      <c r="A448">
        <v>1</v>
      </c>
      <c r="B448">
        <v>310</v>
      </c>
    </row>
    <row r="449" spans="1:2">
      <c r="A449">
        <v>1</v>
      </c>
      <c r="B449">
        <v>310</v>
      </c>
    </row>
    <row r="450" spans="1:2">
      <c r="A450">
        <v>2</v>
      </c>
      <c r="B450">
        <v>315.39999999999998</v>
      </c>
    </row>
    <row r="451" spans="1:2">
      <c r="A451">
        <v>3</v>
      </c>
      <c r="B451">
        <v>310.7</v>
      </c>
    </row>
    <row r="452" spans="1:2">
      <c r="A452">
        <v>4</v>
      </c>
      <c r="B452">
        <v>307.89999999999998</v>
      </c>
    </row>
    <row r="453" spans="1:2">
      <c r="A453">
        <v>5</v>
      </c>
      <c r="B453">
        <v>304.89999999999998</v>
      </c>
    </row>
    <row r="454" spans="1:2">
      <c r="A454">
        <v>6</v>
      </c>
      <c r="B454">
        <v>299.60000000000002</v>
      </c>
    </row>
    <row r="455" spans="1:2">
      <c r="A455">
        <v>7</v>
      </c>
      <c r="B455">
        <v>293.60000000000002</v>
      </c>
    </row>
    <row r="456" spans="1:2">
      <c r="A456">
        <v>8</v>
      </c>
      <c r="B456">
        <v>286.39999999999998</v>
      </c>
    </row>
    <row r="457" spans="1:2">
      <c r="A457">
        <v>9</v>
      </c>
      <c r="B457">
        <v>278.2</v>
      </c>
    </row>
    <row r="458" spans="1:2">
      <c r="A458">
        <v>10</v>
      </c>
      <c r="B458">
        <v>271.2</v>
      </c>
    </row>
    <row r="459" spans="1:2">
      <c r="A459">
        <v>11</v>
      </c>
      <c r="B459">
        <v>264.10000000000002</v>
      </c>
    </row>
    <row r="460" spans="1:2">
      <c r="A460">
        <v>12</v>
      </c>
      <c r="B460">
        <v>255.1</v>
      </c>
    </row>
    <row r="461" spans="1:2">
      <c r="A461">
        <v>13</v>
      </c>
      <c r="B461">
        <v>245.7</v>
      </c>
    </row>
    <row r="462" spans="1:2">
      <c r="A462">
        <v>14</v>
      </c>
      <c r="B462">
        <v>235.6</v>
      </c>
    </row>
    <row r="463" spans="1:2">
      <c r="A463">
        <v>15</v>
      </c>
      <c r="B463">
        <v>224.9</v>
      </c>
    </row>
    <row r="464" spans="1:2">
      <c r="A464">
        <v>16</v>
      </c>
      <c r="B464">
        <v>211.8</v>
      </c>
    </row>
    <row r="465" spans="1:3">
      <c r="A465">
        <v>17</v>
      </c>
      <c r="B465">
        <v>188.4</v>
      </c>
    </row>
    <row r="466" spans="1:3">
      <c r="A466">
        <v>18</v>
      </c>
      <c r="B466">
        <v>169.1</v>
      </c>
    </row>
    <row r="467" spans="1:3">
      <c r="A467">
        <v>19</v>
      </c>
      <c r="B467">
        <v>144.5</v>
      </c>
    </row>
    <row r="468" spans="1:3">
      <c r="A468">
        <v>20</v>
      </c>
      <c r="B468">
        <v>123.4</v>
      </c>
    </row>
    <row r="469" spans="1:3">
      <c r="A469" t="s">
        <v>142</v>
      </c>
      <c r="C469">
        <v>10081.200000000001</v>
      </c>
    </row>
    <row r="471" spans="1:3">
      <c r="A471" t="s">
        <v>189</v>
      </c>
    </row>
    <row r="472" spans="1:3">
      <c r="A472">
        <v>1</v>
      </c>
      <c r="B472">
        <v>310</v>
      </c>
    </row>
    <row r="473" spans="1:3">
      <c r="A473">
        <v>1</v>
      </c>
      <c r="B473">
        <v>310</v>
      </c>
    </row>
    <row r="474" spans="1:3">
      <c r="A474" t="s">
        <v>142</v>
      </c>
      <c r="C474">
        <v>620</v>
      </c>
    </row>
    <row r="476" spans="1:3">
      <c r="A476" t="s">
        <v>190</v>
      </c>
    </row>
    <row r="477" spans="1:3">
      <c r="A477">
        <v>6</v>
      </c>
      <c r="B477">
        <v>302.8</v>
      </c>
    </row>
    <row r="478" spans="1:3">
      <c r="A478">
        <v>5</v>
      </c>
      <c r="B478">
        <v>307.8</v>
      </c>
    </row>
    <row r="479" spans="1:3">
      <c r="A479">
        <v>4</v>
      </c>
      <c r="B479">
        <v>311.10000000000002</v>
      </c>
    </row>
    <row r="480" spans="1:3">
      <c r="A480" t="s">
        <v>142</v>
      </c>
      <c r="C480">
        <v>921.7</v>
      </c>
    </row>
    <row r="482" spans="1:3">
      <c r="A482" t="s">
        <v>190</v>
      </c>
    </row>
    <row r="483" spans="1:3">
      <c r="A483">
        <v>12</v>
      </c>
      <c r="B483">
        <v>262.3</v>
      </c>
    </row>
    <row r="484" spans="1:3">
      <c r="A484">
        <v>11</v>
      </c>
      <c r="B484">
        <v>271.7</v>
      </c>
    </row>
    <row r="485" spans="1:3">
      <c r="A485" t="s">
        <v>142</v>
      </c>
      <c r="C485">
        <v>534</v>
      </c>
    </row>
    <row r="487" spans="1:3">
      <c r="A487" t="s">
        <v>189</v>
      </c>
    </row>
    <row r="488" spans="1:3">
      <c r="A488">
        <v>12</v>
      </c>
      <c r="B488">
        <v>255.9</v>
      </c>
    </row>
    <row r="489" spans="1:3">
      <c r="A489">
        <v>11</v>
      </c>
      <c r="B489">
        <v>265.2</v>
      </c>
    </row>
    <row r="490" spans="1:3">
      <c r="A490" t="s">
        <v>142</v>
      </c>
      <c r="C490">
        <v>521.1</v>
      </c>
    </row>
    <row r="492" spans="1:3">
      <c r="A492" t="s">
        <v>191</v>
      </c>
    </row>
    <row r="493" spans="1:3">
      <c r="A493">
        <v>12</v>
      </c>
      <c r="B493">
        <v>256</v>
      </c>
    </row>
    <row r="494" spans="1:3">
      <c r="A494">
        <v>11</v>
      </c>
      <c r="B494">
        <v>264.89999999999998</v>
      </c>
    </row>
    <row r="495" spans="1:3">
      <c r="A495" t="s">
        <v>142</v>
      </c>
      <c r="C495">
        <v>520.79999999999995</v>
      </c>
    </row>
    <row r="497" spans="1:3">
      <c r="A497" t="s">
        <v>190</v>
      </c>
    </row>
    <row r="498" spans="1:3">
      <c r="A498">
        <v>20</v>
      </c>
      <c r="B498">
        <v>160.30000000000001</v>
      </c>
    </row>
    <row r="499" spans="1:3">
      <c r="A499">
        <v>19</v>
      </c>
      <c r="B499">
        <v>188.3</v>
      </c>
    </row>
    <row r="500" spans="1:3">
      <c r="A500">
        <v>18</v>
      </c>
      <c r="B500">
        <v>220.9</v>
      </c>
    </row>
    <row r="501" spans="1:3">
      <c r="A501" t="s">
        <v>142</v>
      </c>
      <c r="C501">
        <v>569.4</v>
      </c>
    </row>
    <row r="503" spans="1:3">
      <c r="A503" t="s">
        <v>188</v>
      </c>
    </row>
    <row r="504" spans="1:3">
      <c r="A504">
        <v>20</v>
      </c>
      <c r="B504">
        <v>139.1</v>
      </c>
    </row>
    <row r="505" spans="1:3">
      <c r="A505">
        <v>19</v>
      </c>
      <c r="B505">
        <v>163.30000000000001</v>
      </c>
    </row>
    <row r="506" spans="1:3">
      <c r="A506">
        <v>18</v>
      </c>
      <c r="B506">
        <v>191.1</v>
      </c>
    </row>
    <row r="507" spans="1:3">
      <c r="A507" t="s">
        <v>142</v>
      </c>
      <c r="C507">
        <v>493.5</v>
      </c>
    </row>
    <row r="509" spans="1:3">
      <c r="A509" t="s">
        <v>192</v>
      </c>
    </row>
    <row r="510" spans="1:3">
      <c r="A510">
        <v>6</v>
      </c>
      <c r="B510">
        <v>300</v>
      </c>
    </row>
    <row r="511" spans="1:3">
      <c r="A511">
        <v>5</v>
      </c>
      <c r="B511">
        <v>305.2</v>
      </c>
    </row>
    <row r="512" spans="1:3">
      <c r="A512">
        <v>4</v>
      </c>
      <c r="B512">
        <v>308.3</v>
      </c>
    </row>
    <row r="513" spans="1:3">
      <c r="A513" t="s">
        <v>142</v>
      </c>
      <c r="C513">
        <v>913.4</v>
      </c>
    </row>
    <row r="515" spans="1:3">
      <c r="A515" t="s">
        <v>190</v>
      </c>
    </row>
    <row r="516" spans="1:3">
      <c r="A516">
        <v>1</v>
      </c>
      <c r="B516">
        <v>313.7</v>
      </c>
    </row>
    <row r="517" spans="1:3">
      <c r="A517">
        <v>1</v>
      </c>
      <c r="B517">
        <v>313.7</v>
      </c>
    </row>
    <row r="518" spans="1:3">
      <c r="A518" t="s">
        <v>142</v>
      </c>
      <c r="C518">
        <v>627.4</v>
      </c>
    </row>
    <row r="520" spans="1:3">
      <c r="A520" t="s">
        <v>189</v>
      </c>
    </row>
    <row r="521" spans="1:3">
      <c r="A521">
        <v>6</v>
      </c>
      <c r="B521">
        <v>299.7</v>
      </c>
    </row>
    <row r="522" spans="1:3">
      <c r="A522">
        <v>5</v>
      </c>
      <c r="B522">
        <v>304.89999999999998</v>
      </c>
    </row>
    <row r="523" spans="1:3">
      <c r="A523">
        <v>4</v>
      </c>
      <c r="B523">
        <v>308.10000000000002</v>
      </c>
    </row>
    <row r="524" spans="1:3">
      <c r="A524" t="s">
        <v>142</v>
      </c>
      <c r="C524">
        <v>912.7</v>
      </c>
    </row>
    <row r="526" spans="1:3">
      <c r="A526" t="s">
        <v>193</v>
      </c>
    </row>
    <row r="527" spans="1:3">
      <c r="A527">
        <v>1</v>
      </c>
      <c r="B527">
        <v>310.5</v>
      </c>
    </row>
    <row r="528" spans="1:3">
      <c r="A528">
        <v>1</v>
      </c>
      <c r="B528">
        <v>310.5</v>
      </c>
    </row>
    <row r="529" spans="1:3">
      <c r="A529" t="s">
        <v>142</v>
      </c>
      <c r="C529">
        <v>621</v>
      </c>
    </row>
    <row r="531" spans="1:3">
      <c r="A531" t="s">
        <v>194</v>
      </c>
    </row>
    <row r="532" spans="1:3">
      <c r="A532">
        <v>12</v>
      </c>
      <c r="B532">
        <v>257.5</v>
      </c>
    </row>
    <row r="533" spans="1:3">
      <c r="A533">
        <v>11</v>
      </c>
      <c r="B533">
        <v>266.3</v>
      </c>
    </row>
    <row r="534" spans="1:3">
      <c r="A534">
        <v>10</v>
      </c>
      <c r="B534">
        <v>273.39999999999998</v>
      </c>
    </row>
    <row r="535" spans="1:3">
      <c r="A535">
        <v>9</v>
      </c>
      <c r="B535">
        <v>280</v>
      </c>
    </row>
    <row r="536" spans="1:3">
      <c r="A536">
        <v>8</v>
      </c>
      <c r="B536">
        <v>288</v>
      </c>
    </row>
    <row r="537" spans="1:3">
      <c r="A537">
        <v>7</v>
      </c>
      <c r="B537">
        <v>294.89999999999998</v>
      </c>
    </row>
    <row r="538" spans="1:3">
      <c r="A538">
        <v>6</v>
      </c>
      <c r="B538">
        <v>300.7</v>
      </c>
    </row>
    <row r="539" spans="1:3">
      <c r="A539">
        <v>5</v>
      </c>
      <c r="B539">
        <v>305.89999999999998</v>
      </c>
    </row>
    <row r="540" spans="1:3">
      <c r="A540">
        <v>4</v>
      </c>
      <c r="B540">
        <v>309</v>
      </c>
    </row>
    <row r="541" spans="1:3">
      <c r="A541">
        <v>3</v>
      </c>
      <c r="B541">
        <v>311.7</v>
      </c>
    </row>
    <row r="542" spans="1:3">
      <c r="A542">
        <v>2</v>
      </c>
      <c r="B542">
        <v>316</v>
      </c>
    </row>
    <row r="543" spans="1:3">
      <c r="A543">
        <v>1</v>
      </c>
      <c r="B543">
        <v>311.5</v>
      </c>
    </row>
    <row r="544" spans="1:3">
      <c r="A544">
        <v>1</v>
      </c>
      <c r="B544">
        <v>311.5</v>
      </c>
    </row>
    <row r="545" spans="1:3">
      <c r="A545">
        <v>2</v>
      </c>
      <c r="B545">
        <v>316</v>
      </c>
    </row>
    <row r="546" spans="1:3">
      <c r="A546">
        <v>3</v>
      </c>
      <c r="B546">
        <v>311.7</v>
      </c>
    </row>
    <row r="547" spans="1:3">
      <c r="A547">
        <v>4</v>
      </c>
      <c r="B547">
        <v>309</v>
      </c>
    </row>
    <row r="548" spans="1:3">
      <c r="A548">
        <v>5</v>
      </c>
      <c r="B548">
        <v>305.89999999999998</v>
      </c>
    </row>
    <row r="549" spans="1:3">
      <c r="A549">
        <v>6</v>
      </c>
      <c r="B549">
        <v>300.7</v>
      </c>
    </row>
    <row r="550" spans="1:3">
      <c r="A550">
        <v>7</v>
      </c>
      <c r="B550">
        <v>294.89999999999998</v>
      </c>
    </row>
    <row r="551" spans="1:3">
      <c r="A551">
        <v>8</v>
      </c>
      <c r="B551">
        <v>288</v>
      </c>
    </row>
    <row r="552" spans="1:3">
      <c r="A552">
        <v>9</v>
      </c>
      <c r="B552">
        <v>280</v>
      </c>
    </row>
    <row r="553" spans="1:3">
      <c r="A553">
        <v>10</v>
      </c>
      <c r="B553">
        <v>273.39999999999998</v>
      </c>
    </row>
    <row r="554" spans="1:3">
      <c r="A554">
        <v>11</v>
      </c>
      <c r="B554">
        <v>266.3</v>
      </c>
    </row>
    <row r="555" spans="1:3">
      <c r="A555">
        <v>12</v>
      </c>
      <c r="B555">
        <v>257.5</v>
      </c>
    </row>
    <row r="556" spans="1:3">
      <c r="A556" t="s">
        <v>142</v>
      </c>
      <c r="C556">
        <v>7029.8</v>
      </c>
    </row>
    <row r="558" spans="1:3">
      <c r="A558" t="s">
        <v>195</v>
      </c>
    </row>
    <row r="559" spans="1:3">
      <c r="A559">
        <v>20</v>
      </c>
      <c r="B559">
        <v>128.30000000000001</v>
      </c>
    </row>
    <row r="560" spans="1:3">
      <c r="A560">
        <v>19</v>
      </c>
      <c r="B560">
        <v>151.6</v>
      </c>
    </row>
    <row r="561" spans="1:3">
      <c r="A561">
        <v>18</v>
      </c>
      <c r="B561">
        <v>176.7</v>
      </c>
    </row>
    <row r="562" spans="1:3">
      <c r="A562">
        <v>17</v>
      </c>
      <c r="B562">
        <v>195.4</v>
      </c>
    </row>
    <row r="563" spans="1:3">
      <c r="A563">
        <v>16</v>
      </c>
      <c r="B563">
        <v>216.7</v>
      </c>
    </row>
    <row r="564" spans="1:3">
      <c r="A564">
        <v>15</v>
      </c>
      <c r="B564">
        <v>228</v>
      </c>
    </row>
    <row r="565" spans="1:3">
      <c r="A565">
        <v>14</v>
      </c>
      <c r="B565">
        <v>238.3</v>
      </c>
    </row>
    <row r="566" spans="1:3">
      <c r="A566">
        <v>13</v>
      </c>
      <c r="B566">
        <v>248.1</v>
      </c>
    </row>
    <row r="567" spans="1:3">
      <c r="A567" t="s">
        <v>142</v>
      </c>
      <c r="C567">
        <v>1583.1</v>
      </c>
    </row>
    <row r="569" spans="1:3">
      <c r="A569" t="s">
        <v>193</v>
      </c>
    </row>
    <row r="570" spans="1:3">
      <c r="A570">
        <v>1</v>
      </c>
      <c r="B570">
        <v>467.7</v>
      </c>
    </row>
    <row r="571" spans="1:3">
      <c r="A571">
        <v>1</v>
      </c>
      <c r="B571">
        <v>467.7</v>
      </c>
    </row>
    <row r="572" spans="1:3">
      <c r="A572" t="s">
        <v>142</v>
      </c>
      <c r="C572">
        <v>935.5</v>
      </c>
    </row>
    <row r="574" spans="1:3">
      <c r="A574" t="s">
        <v>193</v>
      </c>
    </row>
    <row r="575" spans="1:3">
      <c r="A575">
        <v>1</v>
      </c>
      <c r="B575">
        <v>390.4</v>
      </c>
    </row>
    <row r="576" spans="1:3">
      <c r="A576">
        <v>1</v>
      </c>
      <c r="B576">
        <v>390.4</v>
      </c>
    </row>
    <row r="577" spans="1:3">
      <c r="A577" t="s">
        <v>142</v>
      </c>
      <c r="C577">
        <v>780.7</v>
      </c>
    </row>
    <row r="579" spans="1:3">
      <c r="A579" t="s">
        <v>193</v>
      </c>
    </row>
    <row r="580" spans="1:3">
      <c r="A580">
        <v>1</v>
      </c>
      <c r="B580">
        <v>427.1</v>
      </c>
    </row>
    <row r="581" spans="1:3">
      <c r="A581">
        <v>1</v>
      </c>
      <c r="B581">
        <v>427.1</v>
      </c>
    </row>
    <row r="582" spans="1:3">
      <c r="A582" t="s">
        <v>142</v>
      </c>
      <c r="C582">
        <v>854.2</v>
      </c>
    </row>
    <row r="584" spans="1:3">
      <c r="A584" t="s">
        <v>196</v>
      </c>
    </row>
    <row r="585" spans="1:3">
      <c r="A585">
        <v>2</v>
      </c>
      <c r="B585">
        <v>462.1</v>
      </c>
    </row>
    <row r="586" spans="1:3">
      <c r="A586" t="s">
        <v>142</v>
      </c>
      <c r="C586">
        <v>462.1</v>
      </c>
    </row>
    <row r="588" spans="1:3">
      <c r="A588" t="s">
        <v>193</v>
      </c>
    </row>
    <row r="589" spans="1:3">
      <c r="A589">
        <v>2</v>
      </c>
      <c r="B589">
        <v>386.8</v>
      </c>
    </row>
    <row r="590" spans="1:3">
      <c r="A590" t="s">
        <v>142</v>
      </c>
      <c r="C590">
        <v>386.8</v>
      </c>
    </row>
    <row r="592" spans="1:3">
      <c r="A592" t="s">
        <v>197</v>
      </c>
    </row>
    <row r="593" spans="1:3">
      <c r="A593">
        <v>2</v>
      </c>
      <c r="B593">
        <v>423.8</v>
      </c>
    </row>
    <row r="594" spans="1:3">
      <c r="A594" t="s">
        <v>142</v>
      </c>
      <c r="C594">
        <v>423.8</v>
      </c>
    </row>
    <row r="596" spans="1:3">
      <c r="A596" t="s">
        <v>198</v>
      </c>
    </row>
    <row r="597" spans="1:3">
      <c r="A597">
        <v>3</v>
      </c>
      <c r="B597">
        <v>381.1</v>
      </c>
    </row>
    <row r="598" spans="1:3">
      <c r="A598" t="s">
        <v>142</v>
      </c>
      <c r="C598">
        <v>381.1</v>
      </c>
    </row>
    <row r="600" spans="1:3">
      <c r="A600" t="s">
        <v>198</v>
      </c>
    </row>
    <row r="601" spans="1:3">
      <c r="A601">
        <v>3</v>
      </c>
      <c r="B601">
        <v>421.1</v>
      </c>
    </row>
    <row r="602" spans="1:3">
      <c r="A602" t="s">
        <v>142</v>
      </c>
      <c r="C602">
        <v>421.1</v>
      </c>
    </row>
    <row r="604" spans="1:3">
      <c r="A604" t="s">
        <v>199</v>
      </c>
    </row>
    <row r="605" spans="1:3">
      <c r="A605">
        <v>4</v>
      </c>
      <c r="B605">
        <v>452.4</v>
      </c>
    </row>
    <row r="606" spans="1:3">
      <c r="A606" t="s">
        <v>142</v>
      </c>
      <c r="C606">
        <v>452.4</v>
      </c>
    </row>
    <row r="608" spans="1:3">
      <c r="A608" t="s">
        <v>200</v>
      </c>
    </row>
    <row r="609" spans="1:3">
      <c r="A609">
        <v>4</v>
      </c>
      <c r="B609">
        <v>376.5</v>
      </c>
    </row>
    <row r="610" spans="1:3">
      <c r="A610" t="s">
        <v>142</v>
      </c>
      <c r="C610">
        <v>376.5</v>
      </c>
    </row>
    <row r="612" spans="1:3">
      <c r="A612" t="s">
        <v>201</v>
      </c>
    </row>
    <row r="613" spans="1:3">
      <c r="A613">
        <v>4</v>
      </c>
      <c r="B613">
        <v>411.3</v>
      </c>
    </row>
    <row r="614" spans="1:3">
      <c r="A614" t="s">
        <v>142</v>
      </c>
      <c r="C614">
        <v>411.3</v>
      </c>
    </row>
    <row r="616" spans="1:3">
      <c r="A616" t="s">
        <v>192</v>
      </c>
    </row>
    <row r="617" spans="1:3">
      <c r="A617">
        <v>6</v>
      </c>
      <c r="B617">
        <v>433.5</v>
      </c>
    </row>
    <row r="618" spans="1:3">
      <c r="A618" t="s">
        <v>142</v>
      </c>
      <c r="C618">
        <v>433.5</v>
      </c>
    </row>
    <row r="620" spans="1:3">
      <c r="A620" t="s">
        <v>192</v>
      </c>
    </row>
    <row r="621" spans="1:3">
      <c r="A621">
        <v>6</v>
      </c>
      <c r="B621">
        <v>363.7</v>
      </c>
    </row>
    <row r="622" spans="1:3">
      <c r="A622" t="s">
        <v>142</v>
      </c>
      <c r="C622">
        <v>363.7</v>
      </c>
    </row>
    <row r="624" spans="1:3">
      <c r="A624" t="s">
        <v>192</v>
      </c>
    </row>
    <row r="625" spans="1:3">
      <c r="A625">
        <v>6</v>
      </c>
      <c r="B625">
        <v>404.8</v>
      </c>
    </row>
    <row r="626" spans="1:3">
      <c r="A626" t="s">
        <v>142</v>
      </c>
      <c r="C626">
        <v>404.8</v>
      </c>
    </row>
    <row r="628" spans="1:3">
      <c r="A628" t="s">
        <v>202</v>
      </c>
    </row>
    <row r="629" spans="1:3">
      <c r="A629">
        <v>8</v>
      </c>
      <c r="B629">
        <v>415.7</v>
      </c>
    </row>
    <row r="630" spans="1:3">
      <c r="A630" t="s">
        <v>142</v>
      </c>
      <c r="C630">
        <v>415.7</v>
      </c>
    </row>
    <row r="632" spans="1:3">
      <c r="A632" t="s">
        <v>203</v>
      </c>
    </row>
    <row r="633" spans="1:3">
      <c r="A633">
        <v>8</v>
      </c>
      <c r="B633">
        <v>347.3</v>
      </c>
    </row>
    <row r="634" spans="1:3">
      <c r="A634" t="s">
        <v>142</v>
      </c>
      <c r="C634">
        <v>347.3</v>
      </c>
    </row>
    <row r="636" spans="1:3">
      <c r="A636" t="s">
        <v>204</v>
      </c>
    </row>
    <row r="637" spans="1:3">
      <c r="A637">
        <v>8</v>
      </c>
      <c r="B637">
        <v>379.2</v>
      </c>
    </row>
    <row r="638" spans="1:3">
      <c r="A638" t="s">
        <v>142</v>
      </c>
      <c r="C638">
        <v>379.2</v>
      </c>
    </row>
    <row r="640" spans="1:3">
      <c r="A640" t="s">
        <v>205</v>
      </c>
    </row>
    <row r="641" spans="1:3">
      <c r="A641">
        <v>9</v>
      </c>
      <c r="B641">
        <v>397.3</v>
      </c>
    </row>
    <row r="642" spans="1:3">
      <c r="A642" t="s">
        <v>142</v>
      </c>
      <c r="C642">
        <v>397.3</v>
      </c>
    </row>
    <row r="644" spans="1:3">
      <c r="A644" t="s">
        <v>205</v>
      </c>
    </row>
    <row r="645" spans="1:3">
      <c r="A645">
        <v>9</v>
      </c>
      <c r="B645">
        <v>334.1</v>
      </c>
    </row>
    <row r="646" spans="1:3">
      <c r="A646" t="s">
        <v>142</v>
      </c>
      <c r="C646">
        <v>334.1</v>
      </c>
    </row>
    <row r="648" spans="1:3">
      <c r="A648" t="s">
        <v>205</v>
      </c>
    </row>
    <row r="649" spans="1:3">
      <c r="A649">
        <v>9</v>
      </c>
      <c r="B649">
        <v>375.3</v>
      </c>
    </row>
    <row r="650" spans="1:3">
      <c r="A650" t="s">
        <v>142</v>
      </c>
      <c r="C650">
        <v>375.3</v>
      </c>
    </row>
    <row r="652" spans="1:3">
      <c r="A652" t="s">
        <v>206</v>
      </c>
    </row>
    <row r="653" spans="1:3">
      <c r="A653">
        <v>11</v>
      </c>
      <c r="B653">
        <v>375.7</v>
      </c>
    </row>
    <row r="654" spans="1:3">
      <c r="A654" t="s">
        <v>142</v>
      </c>
      <c r="C654">
        <v>375.7</v>
      </c>
    </row>
    <row r="656" spans="1:3">
      <c r="A656" t="s">
        <v>207</v>
      </c>
    </row>
    <row r="657" spans="1:3">
      <c r="A657">
        <v>11</v>
      </c>
      <c r="B657">
        <v>313.8</v>
      </c>
    </row>
    <row r="658" spans="1:3">
      <c r="A658" t="s">
        <v>142</v>
      </c>
      <c r="C658">
        <v>313.8</v>
      </c>
    </row>
    <row r="660" spans="1:3">
      <c r="A660" t="s">
        <v>191</v>
      </c>
    </row>
    <row r="661" spans="1:3">
      <c r="A661">
        <v>12</v>
      </c>
      <c r="B661">
        <v>348.7</v>
      </c>
    </row>
    <row r="662" spans="1:3">
      <c r="A662" t="s">
        <v>142</v>
      </c>
      <c r="C662">
        <v>348.7</v>
      </c>
    </row>
    <row r="664" spans="1:3">
      <c r="A664" t="s">
        <v>191</v>
      </c>
    </row>
    <row r="665" spans="1:3">
      <c r="A665">
        <v>12</v>
      </c>
      <c r="B665">
        <v>296.60000000000002</v>
      </c>
    </row>
    <row r="666" spans="1:3">
      <c r="A666" t="s">
        <v>142</v>
      </c>
      <c r="C666">
        <v>296.60000000000002</v>
      </c>
    </row>
    <row r="668" spans="1:3">
      <c r="A668" t="s">
        <v>191</v>
      </c>
    </row>
    <row r="669" spans="1:3">
      <c r="A669">
        <v>12</v>
      </c>
      <c r="B669">
        <v>336.3</v>
      </c>
    </row>
    <row r="670" spans="1:3">
      <c r="A670" t="s">
        <v>142</v>
      </c>
      <c r="C670">
        <v>336.3</v>
      </c>
    </row>
    <row r="672" spans="1:3">
      <c r="A672" t="s">
        <v>208</v>
      </c>
    </row>
    <row r="673" spans="1:3">
      <c r="A673">
        <v>11</v>
      </c>
      <c r="B673">
        <v>338.5</v>
      </c>
    </row>
    <row r="674" spans="1:3">
      <c r="A674" t="s">
        <v>142</v>
      </c>
      <c r="C674">
        <v>338.5</v>
      </c>
    </row>
    <row r="676" spans="1:3">
      <c r="A676" t="s">
        <v>209</v>
      </c>
    </row>
    <row r="677" spans="1:3">
      <c r="A677">
        <v>14</v>
      </c>
      <c r="B677">
        <v>324.8</v>
      </c>
    </row>
    <row r="678" spans="1:3">
      <c r="A678" t="s">
        <v>142</v>
      </c>
      <c r="C678">
        <v>324.8</v>
      </c>
    </row>
    <row r="680" spans="1:3">
      <c r="A680" t="s">
        <v>210</v>
      </c>
    </row>
    <row r="681" spans="1:3">
      <c r="A681">
        <v>14</v>
      </c>
      <c r="B681">
        <v>275.10000000000002</v>
      </c>
    </row>
    <row r="682" spans="1:3">
      <c r="A682" t="s">
        <v>142</v>
      </c>
      <c r="C682">
        <v>275.10000000000002</v>
      </c>
    </row>
    <row r="684" spans="1:3">
      <c r="A684" t="s">
        <v>194</v>
      </c>
    </row>
    <row r="685" spans="1:3">
      <c r="A685">
        <v>14</v>
      </c>
      <c r="B685">
        <v>295.5</v>
      </c>
    </row>
    <row r="686" spans="1:3">
      <c r="A686" t="s">
        <v>142</v>
      </c>
      <c r="C686">
        <v>295.5</v>
      </c>
    </row>
    <row r="688" spans="1:3">
      <c r="A688" t="s">
        <v>211</v>
      </c>
    </row>
    <row r="689" spans="1:3">
      <c r="A689">
        <v>15</v>
      </c>
      <c r="B689">
        <v>295.89999999999998</v>
      </c>
    </row>
    <row r="690" spans="1:3">
      <c r="A690" t="s">
        <v>142</v>
      </c>
      <c r="C690">
        <v>295.89999999999998</v>
      </c>
    </row>
    <row r="692" spans="1:3">
      <c r="A692" t="s">
        <v>211</v>
      </c>
    </row>
    <row r="693" spans="1:3">
      <c r="A693">
        <v>15</v>
      </c>
      <c r="B693">
        <v>254.9</v>
      </c>
    </row>
    <row r="694" spans="1:3">
      <c r="A694" t="s">
        <v>142</v>
      </c>
      <c r="C694">
        <v>254.9</v>
      </c>
    </row>
    <row r="696" spans="1:3">
      <c r="A696" t="s">
        <v>211</v>
      </c>
    </row>
    <row r="697" spans="1:3">
      <c r="A697">
        <v>15</v>
      </c>
      <c r="B697">
        <v>289.5</v>
      </c>
    </row>
    <row r="698" spans="1:3">
      <c r="A698" t="s">
        <v>142</v>
      </c>
      <c r="C698">
        <v>289.5</v>
      </c>
    </row>
    <row r="700" spans="1:3">
      <c r="A700" t="s">
        <v>198</v>
      </c>
    </row>
    <row r="701" spans="1:3">
      <c r="A701">
        <v>3</v>
      </c>
      <c r="B701">
        <v>454.9</v>
      </c>
    </row>
    <row r="702" spans="1:3">
      <c r="A702" t="s">
        <v>142</v>
      </c>
      <c r="C702">
        <v>454.9</v>
      </c>
    </row>
    <row r="704" spans="1:3">
      <c r="A704" t="s">
        <v>212</v>
      </c>
    </row>
    <row r="705" spans="1:3">
      <c r="A705">
        <v>19</v>
      </c>
      <c r="B705">
        <v>174.1</v>
      </c>
    </row>
    <row r="706" spans="1:3">
      <c r="A706">
        <v>18</v>
      </c>
      <c r="B706">
        <v>203.1</v>
      </c>
    </row>
    <row r="707" spans="1:3">
      <c r="A707">
        <v>17</v>
      </c>
      <c r="B707">
        <v>220.5</v>
      </c>
    </row>
    <row r="708" spans="1:3">
      <c r="A708">
        <v>16</v>
      </c>
      <c r="B708">
        <v>244</v>
      </c>
    </row>
    <row r="709" spans="1:3">
      <c r="A709">
        <v>15</v>
      </c>
      <c r="B709">
        <v>250.1</v>
      </c>
    </row>
    <row r="710" spans="1:3">
      <c r="A710" t="s">
        <v>142</v>
      </c>
      <c r="C710">
        <v>1091.8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BGD Official</cp:lastModifiedBy>
  <cp:revision/>
  <dcterms:created xsi:type="dcterms:W3CDTF">2016-10-16T13:01:44Z</dcterms:created>
  <dcterms:modified xsi:type="dcterms:W3CDTF">2022-02-07T08:46:58Z</dcterms:modified>
  <cp:category/>
  <cp:contentStatus/>
</cp:coreProperties>
</file>