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D:\LineManagement\gliders\Cyclone\38\"/>
    </mc:Choice>
  </mc:AlternateContent>
  <xr:revisionPtr revIDLastSave="0" documentId="13_ncr:1_{5FE081A8-2448-4F70-9A9E-79B1448043CF}" xr6:coauthVersionLast="47" xr6:coauthVersionMax="47" xr10:uidLastSave="{00000000-0000-0000-0000-000000000000}"/>
  <bookViews>
    <workbookView xWindow="-120" yWindow="-120" windowWidth="38640" windowHeight="21240" tabRatio="271" activeTab="1" xr2:uid="{00000000-000D-0000-FFFF-FFFF00000000}"/>
  </bookViews>
  <sheets>
    <sheet name="Sheet1" sheetId="1" r:id="rId1"/>
    <sheet name="rev history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5" i="1" l="1"/>
  <c r="F66" i="1"/>
  <c r="F35" i="1"/>
  <c r="F71" i="1"/>
  <c r="F130" i="1"/>
  <c r="F129" i="1"/>
  <c r="F128" i="1"/>
  <c r="F127" i="1"/>
  <c r="F70" i="1"/>
  <c r="F69" i="1"/>
  <c r="F68" i="1"/>
  <c r="F67" i="1"/>
  <c r="F39" i="1"/>
  <c r="F38" i="1"/>
  <c r="F37" i="1"/>
  <c r="F36" i="1"/>
</calcChain>
</file>

<file path=xl/sharedStrings.xml><?xml version="1.0" encoding="utf-8"?>
<sst xmlns="http://schemas.openxmlformats.org/spreadsheetml/2006/main" count="874" uniqueCount="243">
  <si>
    <t>BGD</t>
  </si>
  <si>
    <t>Line Tables</t>
  </si>
  <si>
    <t>Loops On DR1,2,3,4 and BR5</t>
  </si>
  <si>
    <t>Line sheet for Aerodynamics</t>
  </si>
  <si>
    <t>Reinforcement insert on lower AM lines.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</si>
  <si>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</si>
  <si>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</si>
  <si>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</si>
  <si>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</si>
  <si>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</si>
  <si>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</si>
  <si>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</si>
  <si>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</si>
  <si>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check Table</t>
  </si>
  <si>
    <t>Top</t>
  </si>
  <si>
    <t>Middle</t>
  </si>
  <si>
    <t>Riser</t>
  </si>
  <si>
    <t xml:space="preserve"> Notes : </t>
  </si>
  <si>
    <t>a1</t>
  </si>
  <si>
    <t>PPSL120</t>
  </si>
  <si>
    <t>Red</t>
  </si>
  <si>
    <t>AM1</t>
  </si>
  <si>
    <t>AR1</t>
  </si>
  <si>
    <t>A</t>
  </si>
  <si>
    <t>B</t>
  </si>
  <si>
    <t>C</t>
  </si>
  <si>
    <t>D</t>
  </si>
  <si>
    <t>E</t>
  </si>
  <si>
    <t>K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</si>
  <si>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</si>
  <si>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</si>
  <si>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</si>
  <si>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</si>
  <si>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</si>
  <si>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</si>
  <si>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</si>
  <si>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</si>
  <si>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</si>
  <si>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</si>
  <si>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</si>
  <si>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</si>
  <si>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</si>
  <si>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</si>
  <si>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</si>
  <si>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</si>
  <si>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</si>
  <si>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</si>
  <si>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</si>
  <si>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</si>
  <si>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AR4</t>
  </si>
  <si>
    <t>a14</t>
  </si>
  <si>
    <t>a15</t>
  </si>
  <si>
    <t>AM8</t>
  </si>
  <si>
    <t>a16</t>
  </si>
  <si>
    <t>a17</t>
  </si>
  <si>
    <t>DSL70</t>
  </si>
  <si>
    <t>AM9</t>
  </si>
  <si>
    <t>BR5</t>
  </si>
  <si>
    <t>a18</t>
  </si>
  <si>
    <t>PPSL200</t>
  </si>
  <si>
    <t>TSL500</t>
  </si>
  <si>
    <t>TSL380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</si>
  <si>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</si>
  <si>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</si>
  <si>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</si>
  <si>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</si>
  <si>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</si>
  <si>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</si>
  <si>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</si>
  <si>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</si>
  <si>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</si>
  <si>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</si>
  <si>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</si>
  <si>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</si>
  <si>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</si>
  <si>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</si>
  <si>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</si>
  <si>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</si>
  <si>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</si>
  <si>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</si>
  <si>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</si>
  <si>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</si>
  <si>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</si>
  <si>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</si>
  <si>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</si>
  <si>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</si>
  <si>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BR4</t>
  </si>
  <si>
    <t>b14</t>
  </si>
  <si>
    <t>b15</t>
  </si>
  <si>
    <t>BM8</t>
  </si>
  <si>
    <t>b16</t>
  </si>
  <si>
    <t>b17</t>
  </si>
  <si>
    <t>BM9</t>
  </si>
  <si>
    <t>b18</t>
  </si>
  <si>
    <t>TSL220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</si>
  <si>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</si>
  <si>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</si>
  <si>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</si>
  <si>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</si>
  <si>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</si>
  <si>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</si>
  <si>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</si>
  <si>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</si>
  <si>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</si>
  <si>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</si>
  <si>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</si>
  <si>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</si>
  <si>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</si>
  <si>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</si>
  <si>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</si>
  <si>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</si>
  <si>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</si>
  <si>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</si>
  <si>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</si>
  <si>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</si>
  <si>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CM6</t>
  </si>
  <si>
    <t>c12</t>
  </si>
  <si>
    <t>c13</t>
  </si>
  <si>
    <t>CM7</t>
  </si>
  <si>
    <t>CR4</t>
  </si>
  <si>
    <t>c14</t>
  </si>
  <si>
    <t>c15</t>
  </si>
  <si>
    <t>CM8</t>
  </si>
  <si>
    <t>c16</t>
  </si>
  <si>
    <t>c17</t>
  </si>
  <si>
    <t>CM9</t>
  </si>
  <si>
    <t>c18</t>
  </si>
  <si>
    <t>TSL280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</si>
  <si>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</si>
  <si>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</si>
  <si>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</si>
  <si>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</si>
  <si>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</si>
  <si>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</si>
  <si>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</si>
  <si>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</si>
  <si>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</si>
  <si>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</si>
  <si>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</si>
  <si>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</si>
  <si>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</si>
  <si>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</si>
  <si>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</si>
  <si>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</si>
  <si>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DR3</t>
  </si>
  <si>
    <t>d10</t>
  </si>
  <si>
    <t>d11</t>
  </si>
  <si>
    <t>DM6</t>
  </si>
  <si>
    <t>d12</t>
  </si>
  <si>
    <t>d13</t>
  </si>
  <si>
    <t>DM7</t>
  </si>
  <si>
    <t>DR4</t>
  </si>
  <si>
    <t>d14</t>
  </si>
  <si>
    <t>d15</t>
  </si>
  <si>
    <t>DM8</t>
  </si>
  <si>
    <t>d16</t>
  </si>
  <si>
    <t>e1</t>
  </si>
  <si>
    <t>Black</t>
  </si>
  <si>
    <t>EM1</t>
  </si>
  <si>
    <t>e2</t>
  </si>
  <si>
    <t>e3</t>
  </si>
  <si>
    <t>EM2</t>
  </si>
  <si>
    <t>e4</t>
  </si>
  <si>
    <t>e5</t>
  </si>
  <si>
    <t>EM3</t>
  </si>
  <si>
    <t>e6</t>
  </si>
  <si>
    <t>e7</t>
  </si>
  <si>
    <t>EM4</t>
  </si>
  <si>
    <t>e8</t>
  </si>
  <si>
    <t>e9</t>
  </si>
  <si>
    <t>EM5</t>
  </si>
  <si>
    <t>e10</t>
  </si>
  <si>
    <t>e11</t>
  </si>
  <si>
    <t>EM6</t>
  </si>
  <si>
    <t>e12</t>
  </si>
  <si>
    <t>e13</t>
  </si>
  <si>
    <t>e14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</si>
  <si>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</si>
  <si>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</si>
  <si>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</si>
  <si>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</si>
  <si>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</si>
  <si>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</si>
  <si>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</si>
  <si>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</si>
  <si>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</si>
  <si>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</si>
  <si>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</si>
  <si>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</si>
  <si>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</si>
  <si>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</si>
  <si>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</si>
  <si>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</si>
  <si>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</si>
  <si>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</si>
  <si>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</si>
  <si>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</si>
  <si>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</si>
  <si>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</si>
  <si>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</si>
  <si>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DSL350</t>
  </si>
  <si>
    <t xml:space="preserve">Rev 4. </t>
  </si>
  <si>
    <t>Lines for V2 and V3 samples.</t>
  </si>
  <si>
    <t xml:space="preserve">Rev 5. </t>
  </si>
  <si>
    <t xml:space="preserve">Using manual trim done on V3 protos. </t>
  </si>
  <si>
    <t>TA</t>
  </si>
  <si>
    <t>-15mm</t>
  </si>
  <si>
    <t>BR1,2,3,4</t>
  </si>
  <si>
    <t>Loop</t>
  </si>
  <si>
    <t>-11mm</t>
  </si>
  <si>
    <t>DR1,2,3,4</t>
  </si>
  <si>
    <t>Loop released</t>
  </si>
  <si>
    <t>+10mm</t>
  </si>
  <si>
    <t>For brake and TST</t>
  </si>
  <si>
    <t xml:space="preserve">KR3 </t>
  </si>
  <si>
    <t>KK1</t>
  </si>
  <si>
    <t>KK2</t>
  </si>
  <si>
    <t>+30 manual trim</t>
  </si>
  <si>
    <t>no swivel on brake handle</t>
  </si>
  <si>
    <t>kk1</t>
  </si>
  <si>
    <t>kk2</t>
  </si>
  <si>
    <t>KL2</t>
  </si>
  <si>
    <t>AR1,2,3,4</t>
  </si>
  <si>
    <t xml:space="preserve">BR5 </t>
  </si>
  <si>
    <t>two knots</t>
  </si>
  <si>
    <t xml:space="preserve"> -30mm</t>
  </si>
  <si>
    <t>one knot</t>
  </si>
  <si>
    <t xml:space="preserve"> -15mm</t>
  </si>
  <si>
    <t xml:space="preserve"> +10mm</t>
  </si>
  <si>
    <t xml:space="preserve">Rev 6. </t>
  </si>
  <si>
    <t>Lengthening TST line more.</t>
  </si>
  <si>
    <t xml:space="preserve">KL2 </t>
  </si>
  <si>
    <t>manual trim +245mm</t>
  </si>
  <si>
    <t xml:space="preserve">Rev 7. </t>
  </si>
  <si>
    <t>Shorten KL1</t>
  </si>
  <si>
    <t xml:space="preserve"> -296 = 3838mm</t>
  </si>
  <si>
    <t>comment from Pascale and bene</t>
  </si>
  <si>
    <t>TST</t>
  </si>
  <si>
    <t>add TST check lengths</t>
  </si>
  <si>
    <t>Cyclone38_rev8</t>
  </si>
  <si>
    <t>Rev8</t>
  </si>
  <si>
    <t xml:space="preserve">Checksheet 23mm offset </t>
  </si>
  <si>
    <t>brakes and TST are measured from the knot up to the webbing (reefing not included)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</si>
</sst>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6" xfId="0" applyFont="1" applyBorder="1"/>
    <xf numFmtId="0" fontId="0" fillId="0" borderId="0" xfId="0" applyFont="1" applyBorder="1"/>
    <xf numFmtId="0" fontId="0" fillId="0" borderId="8" xfId="0" applyBorder="1"/>
    <xf numFmtId="0" fontId="0" fillId="0" borderId="1" xfId="0" applyBorder="1"/>
    <xf numFmtId="0" fontId="0" fillId="0" borderId="7" xfId="0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1" fontId="0" fillId="0" borderId="0" xfId="0" applyNumberFormat="1" applyBorder="1"/>
    <xf numFmtId="49" fontId="5" fillId="0" borderId="0" xfId="1" applyNumberFormat="1" applyFont="1" applyBorder="1" applyAlignment="1">
      <alignment horizontal="left"/>
    </xf>
    <xf numFmtId="0" fontId="0" fillId="0" borderId="0" xfId="0" applyBorder="1"/>
    <xf numFmtId="14" fontId="0" fillId="0" borderId="0" xfId="0" applyNumberFormat="1"/>
    <xf numFmtId="1" fontId="3" fillId="0" borderId="0" xfId="1" applyNumberFormat="1" applyFont="1" applyFill="1" applyBorder="1" applyAlignment="1">
      <alignment horizontal="center"/>
    </xf>
  </cellXfs>
  <cellStyles count="2">
    <cellStyle name="Normal" xfId="0" builtinId="0"/>
    <cellStyle name="Normal 2" xfId="1" xr:uid="{CD711CE2-7F0E-419A-8F5E-06DC93166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5"/>
  <sheetViews>
    <sheetView topLeftCell="B1" workbookViewId="0">
      <selection activeCell="U39" sqref="U39"/>
    </sheetView>
  </sheetViews>
  <sheetFormatPr defaultColWidth="11.42578125" defaultRowHeight="12.75" x14ac:dyDescent="0.2"/>
  <cols>
    <col min="1" max="1" width="54.28515625" customWidth="1"/>
    <col min="2" max="2" width="9.4257812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42578125" customWidth="1"/>
    <col min="9" max="9" width="4.42578125" customWidth="1"/>
    <col min="10" max="10" width="7" customWidth="1"/>
    <col min="11" max="11" width="5.85546875" customWidth="1"/>
    <col min="12" max="12" width="4.85546875" customWidth="1"/>
    <col min="15" max="15" width="8.85546875" customWidth="1"/>
    <col min="16" max="16" width="13.7109375" customWidth="1"/>
    <col min="17" max="17" width="9.140625" customWidth="1"/>
    <col min="18" max="19" width="8.85546875" customWidth="1"/>
    <col min="20" max="20" width="9.42578125" customWidth="1"/>
  </cols>
  <sheetData>
    <row r="1" spans="1:31" x14ac:dyDescent="0.2">
      <c r="A1" t="s">
        <v>0</v>
      </c>
    </row>
    <row r="2" spans="1:31" x14ac:dyDescent="0.2">
      <c r="A2" t="s">
        <v>1</v>
      </c>
    </row>
    <row r="3" spans="1:31" x14ac:dyDescent="0.2">
      <c r="A3" t="s">
        <v>2</v>
      </c>
      <c r="B3" t="s">
        <v>218</v>
      </c>
    </row>
    <row r="4" spans="1:31" x14ac:dyDescent="0.2">
      <c r="A4" t="s">
        <v>3</v>
      </c>
    </row>
    <row r="5" spans="1:31" x14ac:dyDescent="0.2">
      <c r="A5" t="s">
        <v>4</v>
      </c>
    </row>
    <row r="6" spans="1:31" x14ac:dyDescent="0.2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t="s">
        <v>11</v>
      </c>
    </row>
    <row r="7" spans="1:31" x14ac:dyDescent="0.2">
      <c r="A7" t="s">
        <v>12</v>
      </c>
      <c r="N7" t="s">
        <v>13</v>
      </c>
      <c r="O7" t="s">
        <v>239</v>
      </c>
    </row>
    <row r="8" spans="1:31" ht="13.5" thickBot="1" x14ac:dyDescent="0.25">
      <c r="I8" t="s">
        <v>14</v>
      </c>
      <c r="J8" t="s">
        <v>15</v>
      </c>
      <c r="K8" t="s">
        <v>16</v>
      </c>
      <c r="N8" t="s">
        <v>17</v>
      </c>
      <c r="O8" t="s">
        <v>242</v>
      </c>
    </row>
    <row r="9" spans="1:31" x14ac:dyDescent="0.2">
      <c r="A9" t="s">
        <v>18</v>
      </c>
      <c r="B9" t="s">
        <v>19</v>
      </c>
      <c r="C9" t="s">
        <v>20</v>
      </c>
      <c r="D9">
        <v>0</v>
      </c>
      <c r="E9">
        <v>0</v>
      </c>
      <c r="F9">
        <v>630</v>
      </c>
      <c r="G9">
        <v>2</v>
      </c>
      <c r="I9" t="s">
        <v>18</v>
      </c>
      <c r="J9" t="s">
        <v>21</v>
      </c>
      <c r="K9" t="s">
        <v>22</v>
      </c>
      <c r="N9" s="12"/>
      <c r="O9" s="11" t="s">
        <v>23</v>
      </c>
      <c r="P9" s="11" t="s">
        <v>24</v>
      </c>
      <c r="Q9" s="11" t="s">
        <v>25</v>
      </c>
      <c r="R9" s="11" t="s">
        <v>26</v>
      </c>
      <c r="S9" s="11" t="s">
        <v>27</v>
      </c>
      <c r="T9" s="11" t="s">
        <v>28</v>
      </c>
      <c r="U9" s="10" t="s">
        <v>237</v>
      </c>
    </row>
    <row r="10" spans="1:31" x14ac:dyDescent="0.2">
      <c r="A10" t="s">
        <v>29</v>
      </c>
      <c r="B10" t="s">
        <v>19</v>
      </c>
      <c r="C10" t="s">
        <v>20</v>
      </c>
      <c r="D10">
        <v>0</v>
      </c>
      <c r="E10">
        <v>0</v>
      </c>
      <c r="F10">
        <v>584</v>
      </c>
      <c r="G10">
        <v>3</v>
      </c>
      <c r="I10" t="s">
        <v>29</v>
      </c>
      <c r="J10" t="s">
        <v>21</v>
      </c>
      <c r="K10" t="s">
        <v>22</v>
      </c>
      <c r="N10" s="9">
        <v>1</v>
      </c>
      <c r="O10" s="15">
        <v>8354</v>
      </c>
      <c r="P10" s="15">
        <v>8215</v>
      </c>
      <c r="Q10" s="15">
        <v>8221</v>
      </c>
      <c r="R10" s="15">
        <v>8358</v>
      </c>
      <c r="S10" s="15">
        <v>8552</v>
      </c>
      <c r="T10" s="4">
        <v>9262</v>
      </c>
      <c r="U10" s="3">
        <v>7605</v>
      </c>
      <c r="AD10" s="2"/>
      <c r="AE10" s="2"/>
    </row>
    <row r="11" spans="1:31" x14ac:dyDescent="0.2">
      <c r="A11" t="s">
        <v>30</v>
      </c>
      <c r="B11" t="s">
        <v>19</v>
      </c>
      <c r="C11" t="s">
        <v>20</v>
      </c>
      <c r="D11">
        <v>0</v>
      </c>
      <c r="E11">
        <v>0</v>
      </c>
      <c r="F11">
        <v>599</v>
      </c>
      <c r="G11">
        <v>4</v>
      </c>
      <c r="I11" t="s">
        <v>30</v>
      </c>
      <c r="J11" t="s">
        <v>31</v>
      </c>
      <c r="K11" t="s">
        <v>22</v>
      </c>
      <c r="N11" s="9">
        <v>2</v>
      </c>
      <c r="O11" s="15">
        <v>8308</v>
      </c>
      <c r="P11" s="15">
        <v>8168</v>
      </c>
      <c r="Q11" s="15">
        <v>8174</v>
      </c>
      <c r="R11" s="15">
        <v>8306</v>
      </c>
      <c r="S11" s="15">
        <v>8510</v>
      </c>
      <c r="T11" s="4">
        <v>9041</v>
      </c>
      <c r="U11" s="3">
        <v>7425</v>
      </c>
      <c r="AD11" s="2"/>
      <c r="AE11" s="2"/>
    </row>
    <row r="12" spans="1:31" x14ac:dyDescent="0.2">
      <c r="A12" t="s">
        <v>32</v>
      </c>
      <c r="B12" t="s">
        <v>19</v>
      </c>
      <c r="C12" t="s">
        <v>20</v>
      </c>
      <c r="D12">
        <v>0</v>
      </c>
      <c r="E12">
        <v>0</v>
      </c>
      <c r="F12">
        <v>617</v>
      </c>
      <c r="G12">
        <v>5</v>
      </c>
      <c r="I12" t="s">
        <v>32</v>
      </c>
      <c r="J12" t="s">
        <v>31</v>
      </c>
      <c r="K12" t="s">
        <v>22</v>
      </c>
      <c r="N12" s="9">
        <v>3</v>
      </c>
      <c r="O12" s="15">
        <v>8292</v>
      </c>
      <c r="P12" s="15">
        <v>8154</v>
      </c>
      <c r="Q12" s="15">
        <v>8158</v>
      </c>
      <c r="R12" s="15">
        <v>8291</v>
      </c>
      <c r="S12" s="15">
        <v>8497</v>
      </c>
      <c r="T12" s="4">
        <v>8855</v>
      </c>
      <c r="U12" s="3"/>
      <c r="AD12" s="2"/>
      <c r="AE12" s="2"/>
    </row>
    <row r="13" spans="1:31" x14ac:dyDescent="0.2">
      <c r="A13" t="s">
        <v>33</v>
      </c>
      <c r="B13" t="s">
        <v>19</v>
      </c>
      <c r="C13" t="s">
        <v>20</v>
      </c>
      <c r="D13">
        <v>0</v>
      </c>
      <c r="E13">
        <v>0</v>
      </c>
      <c r="F13">
        <v>610</v>
      </c>
      <c r="G13">
        <v>7</v>
      </c>
      <c r="I13" t="s">
        <v>33</v>
      </c>
      <c r="J13" t="s">
        <v>34</v>
      </c>
      <c r="K13" t="s">
        <v>35</v>
      </c>
      <c r="N13" s="9">
        <v>4</v>
      </c>
      <c r="O13" s="15">
        <v>8310</v>
      </c>
      <c r="P13" s="15">
        <v>8171</v>
      </c>
      <c r="Q13" s="15">
        <v>8179</v>
      </c>
      <c r="R13" s="15">
        <v>8314</v>
      </c>
      <c r="S13" s="15">
        <v>8511</v>
      </c>
      <c r="T13" s="4">
        <v>8788</v>
      </c>
      <c r="U13" s="3"/>
      <c r="AD13" s="2"/>
      <c r="AE13" s="2"/>
    </row>
    <row r="14" spans="1:31" x14ac:dyDescent="0.2">
      <c r="A14" t="s">
        <v>36</v>
      </c>
      <c r="B14" t="s">
        <v>19</v>
      </c>
      <c r="C14" t="s">
        <v>20</v>
      </c>
      <c r="D14">
        <v>0</v>
      </c>
      <c r="E14">
        <v>0</v>
      </c>
      <c r="F14">
        <v>563</v>
      </c>
      <c r="G14">
        <v>8</v>
      </c>
      <c r="I14" t="s">
        <v>36</v>
      </c>
      <c r="J14" t="s">
        <v>34</v>
      </c>
      <c r="K14" t="s">
        <v>35</v>
      </c>
      <c r="N14" s="9">
        <v>5</v>
      </c>
      <c r="O14" s="15">
        <v>8268</v>
      </c>
      <c r="P14" s="15">
        <v>8135</v>
      </c>
      <c r="Q14" s="15">
        <v>8144</v>
      </c>
      <c r="R14" s="15">
        <v>8276</v>
      </c>
      <c r="S14" s="15">
        <v>8466</v>
      </c>
      <c r="T14" s="4">
        <v>8501</v>
      </c>
      <c r="U14" s="3"/>
      <c r="AD14" s="2"/>
      <c r="AE14" s="2"/>
    </row>
    <row r="15" spans="1:31" x14ac:dyDescent="0.2">
      <c r="A15" t="s">
        <v>37</v>
      </c>
      <c r="B15" t="s">
        <v>19</v>
      </c>
      <c r="C15" t="s">
        <v>20</v>
      </c>
      <c r="D15">
        <v>0</v>
      </c>
      <c r="E15">
        <v>0</v>
      </c>
      <c r="F15">
        <v>578</v>
      </c>
      <c r="G15">
        <v>9</v>
      </c>
      <c r="I15" t="s">
        <v>37</v>
      </c>
      <c r="J15" t="s">
        <v>38</v>
      </c>
      <c r="K15" t="s">
        <v>35</v>
      </c>
      <c r="N15" s="9">
        <v>6</v>
      </c>
      <c r="O15" s="15">
        <v>8221</v>
      </c>
      <c r="P15" s="15">
        <v>8090</v>
      </c>
      <c r="Q15" s="15">
        <v>8099</v>
      </c>
      <c r="R15" s="15">
        <v>8224</v>
      </c>
      <c r="S15" s="15">
        <v>8421</v>
      </c>
      <c r="T15" s="4">
        <v>8327</v>
      </c>
      <c r="U15" s="3"/>
      <c r="AD15" s="2"/>
      <c r="AE15" s="2"/>
    </row>
    <row r="16" spans="1:31" x14ac:dyDescent="0.2">
      <c r="A16" t="s">
        <v>39</v>
      </c>
      <c r="B16" t="s">
        <v>19</v>
      </c>
      <c r="C16" t="s">
        <v>20</v>
      </c>
      <c r="D16">
        <v>0</v>
      </c>
      <c r="E16">
        <v>0</v>
      </c>
      <c r="F16">
        <v>590</v>
      </c>
      <c r="G16">
        <v>10</v>
      </c>
      <c r="I16" t="s">
        <v>39</v>
      </c>
      <c r="J16" t="s">
        <v>38</v>
      </c>
      <c r="K16" t="s">
        <v>35</v>
      </c>
      <c r="N16" s="9">
        <v>7</v>
      </c>
      <c r="O16" s="15">
        <v>8201</v>
      </c>
      <c r="P16" s="15">
        <v>8072</v>
      </c>
      <c r="Q16" s="15">
        <v>8080</v>
      </c>
      <c r="R16" s="15">
        <v>8206</v>
      </c>
      <c r="S16" s="15">
        <v>8399</v>
      </c>
      <c r="T16" s="4">
        <v>8242</v>
      </c>
      <c r="U16" s="3"/>
      <c r="AD16" s="2"/>
      <c r="AE16" s="2"/>
    </row>
    <row r="17" spans="1:31" x14ac:dyDescent="0.2">
      <c r="A17" t="s">
        <v>40</v>
      </c>
      <c r="B17" t="s">
        <v>19</v>
      </c>
      <c r="C17" t="s">
        <v>20</v>
      </c>
      <c r="D17">
        <v>0</v>
      </c>
      <c r="E17">
        <v>0</v>
      </c>
      <c r="F17">
        <v>644</v>
      </c>
      <c r="G17">
        <v>12</v>
      </c>
      <c r="I17" t="s">
        <v>40</v>
      </c>
      <c r="J17" t="s">
        <v>41</v>
      </c>
      <c r="K17" t="s">
        <v>42</v>
      </c>
      <c r="N17" s="9">
        <v>8</v>
      </c>
      <c r="O17" s="15">
        <v>8213</v>
      </c>
      <c r="P17" s="15">
        <v>8088</v>
      </c>
      <c r="Q17" s="15">
        <v>8099</v>
      </c>
      <c r="R17" s="15">
        <v>8227</v>
      </c>
      <c r="S17" s="15">
        <v>8409</v>
      </c>
      <c r="T17" s="4">
        <v>8248</v>
      </c>
      <c r="U17" s="3"/>
      <c r="AD17" s="2"/>
      <c r="AE17" s="2"/>
    </row>
    <row r="18" spans="1:31" x14ac:dyDescent="0.2">
      <c r="A18" t="s">
        <v>43</v>
      </c>
      <c r="B18" t="s">
        <v>19</v>
      </c>
      <c r="C18" t="s">
        <v>20</v>
      </c>
      <c r="D18">
        <v>0</v>
      </c>
      <c r="E18">
        <v>0</v>
      </c>
      <c r="F18">
        <v>592</v>
      </c>
      <c r="G18">
        <v>13</v>
      </c>
      <c r="I18" t="s">
        <v>43</v>
      </c>
      <c r="J18" t="s">
        <v>41</v>
      </c>
      <c r="K18" t="s">
        <v>42</v>
      </c>
      <c r="N18" s="9">
        <v>9</v>
      </c>
      <c r="O18" s="15">
        <v>8161</v>
      </c>
      <c r="P18" s="15">
        <v>8043</v>
      </c>
      <c r="Q18" s="15">
        <v>8068</v>
      </c>
      <c r="R18" s="15">
        <v>8193</v>
      </c>
      <c r="S18" s="15">
        <v>8345</v>
      </c>
      <c r="T18" s="4">
        <v>8064</v>
      </c>
      <c r="U18" s="3"/>
      <c r="AD18" s="2"/>
      <c r="AE18" s="2"/>
    </row>
    <row r="19" spans="1:31" x14ac:dyDescent="0.2">
      <c r="A19" t="s">
        <v>44</v>
      </c>
      <c r="B19" t="s">
        <v>19</v>
      </c>
      <c r="C19" t="s">
        <v>20</v>
      </c>
      <c r="D19">
        <v>0</v>
      </c>
      <c r="E19">
        <v>0</v>
      </c>
      <c r="F19">
        <v>582</v>
      </c>
      <c r="G19">
        <v>15</v>
      </c>
      <c r="I19" t="s">
        <v>44</v>
      </c>
      <c r="J19" t="s">
        <v>45</v>
      </c>
      <c r="K19" t="s">
        <v>42</v>
      </c>
      <c r="N19" s="9">
        <v>10</v>
      </c>
      <c r="O19" s="15">
        <v>8109</v>
      </c>
      <c r="P19" s="15">
        <v>7994</v>
      </c>
      <c r="Q19" s="15">
        <v>8016</v>
      </c>
      <c r="R19" s="15">
        <v>8132</v>
      </c>
      <c r="S19" s="15">
        <v>8283</v>
      </c>
      <c r="T19" s="4">
        <v>7973</v>
      </c>
      <c r="U19" s="3"/>
      <c r="AD19" s="2"/>
      <c r="AE19" s="2"/>
    </row>
    <row r="20" spans="1:31" x14ac:dyDescent="0.2">
      <c r="A20" t="s">
        <v>46</v>
      </c>
      <c r="B20" t="s">
        <v>19</v>
      </c>
      <c r="C20" t="s">
        <v>20</v>
      </c>
      <c r="D20">
        <v>0</v>
      </c>
      <c r="E20">
        <v>0</v>
      </c>
      <c r="F20">
        <v>604</v>
      </c>
      <c r="G20">
        <v>16</v>
      </c>
      <c r="I20" t="s">
        <v>46</v>
      </c>
      <c r="J20" t="s">
        <v>45</v>
      </c>
      <c r="K20" t="s">
        <v>42</v>
      </c>
      <c r="N20" s="9">
        <v>11</v>
      </c>
      <c r="O20" s="15">
        <v>8071</v>
      </c>
      <c r="P20" s="15">
        <v>7969</v>
      </c>
      <c r="Q20" s="15">
        <v>7996</v>
      </c>
      <c r="R20" s="15">
        <v>8105</v>
      </c>
      <c r="S20" s="15">
        <v>8257</v>
      </c>
      <c r="T20" s="4">
        <v>7844</v>
      </c>
      <c r="U20" s="3"/>
      <c r="AD20" s="2"/>
      <c r="AE20" s="2"/>
    </row>
    <row r="21" spans="1:31" x14ac:dyDescent="0.2">
      <c r="A21" t="s">
        <v>47</v>
      </c>
      <c r="B21" t="s">
        <v>19</v>
      </c>
      <c r="C21" t="s">
        <v>20</v>
      </c>
      <c r="D21">
        <v>0</v>
      </c>
      <c r="E21">
        <v>0</v>
      </c>
      <c r="F21">
        <v>1396</v>
      </c>
      <c r="G21">
        <v>18</v>
      </c>
      <c r="I21" t="s">
        <v>47</v>
      </c>
      <c r="J21" t="s">
        <v>48</v>
      </c>
      <c r="K21" t="s">
        <v>49</v>
      </c>
      <c r="N21" s="9">
        <v>12</v>
      </c>
      <c r="O21" s="15">
        <v>8093</v>
      </c>
      <c r="P21" s="15">
        <v>7997</v>
      </c>
      <c r="Q21" s="15">
        <v>8033</v>
      </c>
      <c r="R21" s="15">
        <v>8145</v>
      </c>
      <c r="S21" s="15">
        <v>8271</v>
      </c>
      <c r="T21" s="4">
        <v>7702</v>
      </c>
      <c r="U21" s="3"/>
      <c r="AD21" s="2"/>
      <c r="AE21" s="2"/>
    </row>
    <row r="22" spans="1:31" x14ac:dyDescent="0.2">
      <c r="A22" t="s">
        <v>50</v>
      </c>
      <c r="B22" t="s">
        <v>19</v>
      </c>
      <c r="C22" t="s">
        <v>20</v>
      </c>
      <c r="D22">
        <v>0</v>
      </c>
      <c r="E22">
        <v>0</v>
      </c>
      <c r="F22">
        <v>1274</v>
      </c>
      <c r="G22">
        <v>20</v>
      </c>
      <c r="I22" t="s">
        <v>50</v>
      </c>
      <c r="J22" t="s">
        <v>48</v>
      </c>
      <c r="K22" t="s">
        <v>49</v>
      </c>
      <c r="N22" s="9">
        <v>13</v>
      </c>
      <c r="O22" s="15">
        <v>8022</v>
      </c>
      <c r="P22" s="15">
        <v>7938</v>
      </c>
      <c r="Q22" s="15">
        <v>7980</v>
      </c>
      <c r="R22" s="15">
        <v>8095</v>
      </c>
      <c r="S22" s="15">
        <v>8080</v>
      </c>
      <c r="T22" s="15"/>
      <c r="U22" s="8"/>
    </row>
    <row r="23" spans="1:31" x14ac:dyDescent="0.2">
      <c r="A23" t="s">
        <v>51</v>
      </c>
      <c r="B23" t="s">
        <v>19</v>
      </c>
      <c r="C23" t="s">
        <v>20</v>
      </c>
      <c r="D23">
        <v>0</v>
      </c>
      <c r="E23">
        <v>0</v>
      </c>
      <c r="F23">
        <v>1228</v>
      </c>
      <c r="G23">
        <v>22</v>
      </c>
      <c r="I23" t="s">
        <v>51</v>
      </c>
      <c r="J23" t="s">
        <v>52</v>
      </c>
      <c r="K23" t="s">
        <v>49</v>
      </c>
      <c r="N23" s="9">
        <v>14</v>
      </c>
      <c r="O23" s="15">
        <v>7900</v>
      </c>
      <c r="P23" s="15">
        <v>7825</v>
      </c>
      <c r="Q23" s="15">
        <v>7864</v>
      </c>
      <c r="R23" s="15">
        <v>7949</v>
      </c>
      <c r="S23" s="15">
        <v>7803</v>
      </c>
      <c r="T23" s="15"/>
      <c r="U23" s="8"/>
    </row>
    <row r="24" spans="1:31" x14ac:dyDescent="0.2">
      <c r="A24" t="s">
        <v>53</v>
      </c>
      <c r="B24" t="s">
        <v>19</v>
      </c>
      <c r="C24" t="s">
        <v>20</v>
      </c>
      <c r="D24">
        <v>0</v>
      </c>
      <c r="E24">
        <v>0</v>
      </c>
      <c r="F24">
        <v>1112</v>
      </c>
      <c r="G24">
        <v>24</v>
      </c>
      <c r="I24" t="s">
        <v>53</v>
      </c>
      <c r="J24" t="s">
        <v>52</v>
      </c>
      <c r="K24" t="s">
        <v>49</v>
      </c>
      <c r="N24" s="9">
        <v>15</v>
      </c>
      <c r="O24" s="15">
        <v>7796</v>
      </c>
      <c r="P24" s="15">
        <v>7737</v>
      </c>
      <c r="Q24" s="15">
        <v>7772</v>
      </c>
      <c r="R24" s="15">
        <v>7845</v>
      </c>
      <c r="S24" s="15"/>
      <c r="T24" s="15"/>
      <c r="U24" s="8"/>
    </row>
    <row r="25" spans="1:31" x14ac:dyDescent="0.2">
      <c r="A25" t="s">
        <v>54</v>
      </c>
      <c r="B25" t="s">
        <v>55</v>
      </c>
      <c r="C25" t="s">
        <v>20</v>
      </c>
      <c r="D25">
        <v>0</v>
      </c>
      <c r="E25">
        <v>0</v>
      </c>
      <c r="F25">
        <v>432</v>
      </c>
      <c r="G25">
        <v>26</v>
      </c>
      <c r="I25" t="s">
        <v>54</v>
      </c>
      <c r="J25" t="s">
        <v>56</v>
      </c>
      <c r="K25" t="s">
        <v>57</v>
      </c>
      <c r="N25" s="9">
        <v>16</v>
      </c>
      <c r="O25" s="15">
        <v>7680</v>
      </c>
      <c r="P25" s="15">
        <v>7637</v>
      </c>
      <c r="Q25" s="15">
        <v>7674</v>
      </c>
      <c r="R25" s="15">
        <v>7707</v>
      </c>
      <c r="S25" s="15"/>
      <c r="T25" s="15"/>
      <c r="U25" s="8"/>
    </row>
    <row r="26" spans="1:31" x14ac:dyDescent="0.2">
      <c r="A26" t="s">
        <v>58</v>
      </c>
      <c r="B26" t="s">
        <v>55</v>
      </c>
      <c r="C26" t="s">
        <v>20</v>
      </c>
      <c r="D26">
        <v>0</v>
      </c>
      <c r="E26">
        <v>0</v>
      </c>
      <c r="F26">
        <v>271</v>
      </c>
      <c r="G26">
        <v>27</v>
      </c>
      <c r="I26" t="s">
        <v>58</v>
      </c>
      <c r="J26" t="s">
        <v>56</v>
      </c>
      <c r="K26" t="s">
        <v>57</v>
      </c>
      <c r="N26" s="9">
        <v>17</v>
      </c>
      <c r="O26" s="15">
        <v>7399</v>
      </c>
      <c r="P26" s="15">
        <v>7340</v>
      </c>
      <c r="Q26" s="15">
        <v>7389</v>
      </c>
      <c r="R26" s="15"/>
      <c r="S26" s="15"/>
      <c r="T26" s="15"/>
      <c r="U26" s="8"/>
    </row>
    <row r="27" spans="1:31" ht="13.5" thickBot="1" x14ac:dyDescent="0.25">
      <c r="A27" t="s">
        <v>21</v>
      </c>
      <c r="B27" t="s">
        <v>59</v>
      </c>
      <c r="C27" t="s">
        <v>20</v>
      </c>
      <c r="D27">
        <v>0</v>
      </c>
      <c r="E27">
        <v>1</v>
      </c>
      <c r="F27">
        <v>1132</v>
      </c>
      <c r="G27">
        <v>-1</v>
      </c>
      <c r="N27" s="7">
        <v>18</v>
      </c>
      <c r="O27" s="6">
        <v>7238</v>
      </c>
      <c r="P27" s="6">
        <v>7232</v>
      </c>
      <c r="Q27" s="6">
        <v>7327</v>
      </c>
      <c r="R27" s="6"/>
      <c r="S27" s="6"/>
      <c r="T27" s="6"/>
      <c r="U27" s="5"/>
    </row>
    <row r="28" spans="1:31" x14ac:dyDescent="0.2">
      <c r="A28" t="s">
        <v>31</v>
      </c>
      <c r="B28" t="s">
        <v>59</v>
      </c>
      <c r="C28" t="s">
        <v>20</v>
      </c>
      <c r="D28">
        <v>0</v>
      </c>
      <c r="E28">
        <v>1</v>
      </c>
      <c r="F28">
        <v>1101</v>
      </c>
      <c r="G28">
        <v>-1</v>
      </c>
    </row>
    <row r="29" spans="1:31" ht="15" x14ac:dyDescent="0.25">
      <c r="A29" t="s">
        <v>34</v>
      </c>
      <c r="B29" t="s">
        <v>59</v>
      </c>
      <c r="C29" t="s">
        <v>20</v>
      </c>
      <c r="D29">
        <v>0</v>
      </c>
      <c r="E29">
        <v>1</v>
      </c>
      <c r="F29">
        <v>1092</v>
      </c>
      <c r="G29">
        <v>-1</v>
      </c>
      <c r="N29" s="15"/>
      <c r="O29" s="15"/>
      <c r="P29" s="14"/>
      <c r="Q29" s="14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1:31" x14ac:dyDescent="0.2">
      <c r="A30" t="s">
        <v>38</v>
      </c>
      <c r="B30" t="s">
        <v>59</v>
      </c>
      <c r="C30" t="s">
        <v>20</v>
      </c>
      <c r="D30">
        <v>0</v>
      </c>
      <c r="E30">
        <v>1</v>
      </c>
      <c r="F30">
        <v>1057</v>
      </c>
      <c r="G30">
        <v>-1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Y30" s="15"/>
      <c r="Z30" s="15"/>
      <c r="AA30" s="15"/>
      <c r="AB30" s="15"/>
      <c r="AC30" s="15"/>
      <c r="AD30" s="15"/>
      <c r="AE30" s="15"/>
    </row>
    <row r="31" spans="1:31" ht="15" x14ac:dyDescent="0.25">
      <c r="A31" t="s">
        <v>41</v>
      </c>
      <c r="B31" t="s">
        <v>59</v>
      </c>
      <c r="C31" t="s">
        <v>20</v>
      </c>
      <c r="D31">
        <v>0</v>
      </c>
      <c r="E31">
        <v>1</v>
      </c>
      <c r="F31">
        <v>1615</v>
      </c>
      <c r="G31">
        <v>-1</v>
      </c>
      <c r="N31" s="15"/>
      <c r="O31" s="17"/>
      <c r="P31" s="17"/>
      <c r="Q31" s="17"/>
      <c r="R31" s="17"/>
      <c r="S31" s="17"/>
      <c r="T31" s="17"/>
      <c r="U31" s="17"/>
      <c r="V31" s="15"/>
      <c r="W31" s="15"/>
      <c r="Y31" s="15"/>
      <c r="Z31" s="15"/>
      <c r="AA31" s="15"/>
      <c r="AB31" s="15"/>
      <c r="AC31" s="15"/>
      <c r="AD31" s="15"/>
      <c r="AE31" s="15"/>
    </row>
    <row r="32" spans="1:31" ht="15" x14ac:dyDescent="0.25">
      <c r="A32" t="s">
        <v>45</v>
      </c>
      <c r="B32" t="s">
        <v>59</v>
      </c>
      <c r="C32" t="s">
        <v>20</v>
      </c>
      <c r="D32">
        <v>0</v>
      </c>
      <c r="E32">
        <v>1</v>
      </c>
      <c r="F32">
        <v>1587</v>
      </c>
      <c r="G32">
        <v>-1</v>
      </c>
      <c r="N32" s="15"/>
      <c r="O32" s="17"/>
      <c r="P32" s="17"/>
      <c r="Q32" s="17"/>
      <c r="R32" s="17"/>
      <c r="S32" s="17"/>
      <c r="T32" s="17"/>
      <c r="U32" s="17"/>
      <c r="V32" s="15"/>
      <c r="W32" s="15"/>
      <c r="Y32" s="15"/>
      <c r="Z32" s="15"/>
      <c r="AA32" s="15"/>
      <c r="AB32" s="15"/>
      <c r="AC32" s="15"/>
      <c r="AD32" s="15"/>
      <c r="AE32" s="15"/>
    </row>
    <row r="33" spans="1:31" ht="15" x14ac:dyDescent="0.25">
      <c r="A33" t="s">
        <v>48</v>
      </c>
      <c r="B33" t="s">
        <v>59</v>
      </c>
      <c r="C33" t="s">
        <v>20</v>
      </c>
      <c r="D33">
        <v>0</v>
      </c>
      <c r="E33">
        <v>1</v>
      </c>
      <c r="F33">
        <v>1382</v>
      </c>
      <c r="G33">
        <v>-1</v>
      </c>
      <c r="N33" s="15"/>
      <c r="O33" s="17"/>
      <c r="P33" s="17"/>
      <c r="Q33" s="17"/>
      <c r="R33" s="17"/>
      <c r="S33" s="17"/>
      <c r="T33" s="17"/>
      <c r="U33" s="15"/>
      <c r="V33" s="15"/>
      <c r="W33" s="15"/>
      <c r="Y33" s="15"/>
      <c r="Z33" s="15"/>
      <c r="AA33" s="15"/>
      <c r="AB33" s="15"/>
      <c r="AC33" s="15"/>
      <c r="AD33" s="15"/>
      <c r="AE33" s="15"/>
    </row>
    <row r="34" spans="1:31" ht="15" x14ac:dyDescent="0.25">
      <c r="A34" t="s">
        <v>52</v>
      </c>
      <c r="B34" t="s">
        <v>59</v>
      </c>
      <c r="C34" t="s">
        <v>20</v>
      </c>
      <c r="D34">
        <v>0</v>
      </c>
      <c r="E34">
        <v>1</v>
      </c>
      <c r="F34">
        <v>1324</v>
      </c>
      <c r="G34">
        <v>-1</v>
      </c>
      <c r="N34" s="15"/>
      <c r="O34" s="17"/>
      <c r="P34" s="17"/>
      <c r="Q34" s="17"/>
      <c r="R34" s="17"/>
      <c r="S34" s="17"/>
      <c r="T34" s="17"/>
      <c r="U34" s="15"/>
      <c r="V34" s="15"/>
      <c r="W34" s="15"/>
      <c r="Y34" s="15"/>
      <c r="Z34" s="15"/>
      <c r="AA34" s="15"/>
      <c r="AB34" s="15"/>
      <c r="AC34" s="15"/>
      <c r="AD34" s="15"/>
      <c r="AE34" s="15"/>
    </row>
    <row r="35" spans="1:31" ht="15" x14ac:dyDescent="0.25">
      <c r="A35" t="s">
        <v>56</v>
      </c>
      <c r="B35" t="s">
        <v>19</v>
      </c>
      <c r="C35" t="s">
        <v>20</v>
      </c>
      <c r="D35">
        <v>0</v>
      </c>
      <c r="E35">
        <v>1</v>
      </c>
      <c r="F35" s="2">
        <f>369-30</f>
        <v>339</v>
      </c>
      <c r="G35">
        <v>-1</v>
      </c>
      <c r="N35" s="15"/>
      <c r="O35" s="17"/>
      <c r="P35" s="17"/>
      <c r="Q35" s="17"/>
      <c r="R35" s="17"/>
      <c r="S35" s="17"/>
      <c r="T35" s="17"/>
      <c r="U35" s="15"/>
      <c r="V35" s="15"/>
      <c r="W35" s="15"/>
      <c r="Y35" s="15"/>
      <c r="Z35" s="15"/>
      <c r="AA35" s="15"/>
      <c r="AB35" s="15"/>
      <c r="AC35" s="15"/>
      <c r="AD35" s="15"/>
      <c r="AE35" s="15"/>
    </row>
    <row r="36" spans="1:31" ht="15" x14ac:dyDescent="0.25">
      <c r="A36" t="s">
        <v>22</v>
      </c>
      <c r="B36" t="s">
        <v>60</v>
      </c>
      <c r="C36" t="s">
        <v>20</v>
      </c>
      <c r="D36">
        <v>0</v>
      </c>
      <c r="E36">
        <v>0</v>
      </c>
      <c r="F36" s="2">
        <f>6265-15</f>
        <v>6250</v>
      </c>
      <c r="G36">
        <v>-1</v>
      </c>
      <c r="N36" s="15"/>
      <c r="O36" s="17"/>
      <c r="P36" s="17"/>
      <c r="Q36" s="17"/>
      <c r="R36" s="17"/>
      <c r="S36" s="17"/>
      <c r="T36" s="17"/>
      <c r="U36" s="15"/>
      <c r="V36" s="15"/>
      <c r="W36" s="15"/>
      <c r="Y36" s="15"/>
      <c r="Z36" s="15"/>
      <c r="AA36" s="15"/>
      <c r="AB36" s="15"/>
      <c r="AC36" s="15"/>
      <c r="AD36" s="15"/>
      <c r="AE36" s="15"/>
    </row>
    <row r="37" spans="1:31" ht="15" x14ac:dyDescent="0.25">
      <c r="A37" t="s">
        <v>35</v>
      </c>
      <c r="B37" t="s">
        <v>60</v>
      </c>
      <c r="C37" t="s">
        <v>20</v>
      </c>
      <c r="D37">
        <v>0</v>
      </c>
      <c r="E37">
        <v>0</v>
      </c>
      <c r="F37" s="2">
        <f>6239-15</f>
        <v>6224</v>
      </c>
      <c r="G37">
        <v>-1</v>
      </c>
      <c r="N37" s="15"/>
      <c r="O37" s="17"/>
      <c r="P37" s="17"/>
      <c r="Q37" s="17"/>
      <c r="R37" s="17"/>
      <c r="S37" s="17"/>
      <c r="T37" s="17"/>
      <c r="U37" s="15"/>
      <c r="V37" s="15"/>
      <c r="W37" s="15"/>
      <c r="Y37" s="15"/>
      <c r="Z37" s="15"/>
      <c r="AA37" s="15"/>
      <c r="AB37" s="15"/>
      <c r="AC37" s="15"/>
      <c r="AD37" s="15"/>
      <c r="AE37" s="15"/>
    </row>
    <row r="38" spans="1:31" ht="15" x14ac:dyDescent="0.25">
      <c r="A38" t="s">
        <v>42</v>
      </c>
      <c r="B38" t="s">
        <v>60</v>
      </c>
      <c r="C38" t="s">
        <v>20</v>
      </c>
      <c r="D38">
        <v>0</v>
      </c>
      <c r="E38">
        <v>0</v>
      </c>
      <c r="F38" s="2">
        <f>5575-15</f>
        <v>5560</v>
      </c>
      <c r="G38">
        <v>-1</v>
      </c>
      <c r="N38" s="15"/>
      <c r="O38" s="17"/>
      <c r="P38" s="17"/>
      <c r="Q38" s="17"/>
      <c r="R38" s="17"/>
      <c r="S38" s="17"/>
      <c r="T38" s="17"/>
      <c r="U38" s="15"/>
      <c r="V38" s="15"/>
      <c r="W38" s="15"/>
      <c r="Y38" s="15"/>
      <c r="Z38" s="15"/>
      <c r="AA38" s="15"/>
      <c r="AB38" s="15"/>
      <c r="AC38" s="15"/>
      <c r="AD38" s="15"/>
      <c r="AE38" s="15"/>
    </row>
    <row r="39" spans="1:31" ht="15" x14ac:dyDescent="0.25">
      <c r="A39" t="s">
        <v>49</v>
      </c>
      <c r="B39" t="s">
        <v>61</v>
      </c>
      <c r="C39" t="s">
        <v>20</v>
      </c>
      <c r="D39">
        <v>0</v>
      </c>
      <c r="E39">
        <v>0</v>
      </c>
      <c r="F39" s="2">
        <f>4916-15</f>
        <v>4901</v>
      </c>
      <c r="G39">
        <v>-1</v>
      </c>
      <c r="N39" s="15"/>
      <c r="O39" s="17"/>
      <c r="P39" s="17"/>
      <c r="Q39" s="17"/>
      <c r="R39" s="17"/>
      <c r="S39" s="17"/>
      <c r="T39" s="17"/>
      <c r="U39" s="15"/>
      <c r="V39" s="15"/>
      <c r="W39" s="15"/>
      <c r="Y39" s="15"/>
      <c r="Z39" s="15"/>
      <c r="AA39" s="15"/>
      <c r="AB39" s="15"/>
      <c r="AC39" s="15"/>
      <c r="AD39" s="15"/>
      <c r="AE39" s="15"/>
    </row>
    <row r="40" spans="1:31" ht="15" x14ac:dyDescent="0.25">
      <c r="A40" t="s">
        <v>62</v>
      </c>
      <c r="B40" t="s">
        <v>19</v>
      </c>
      <c r="C40" t="s">
        <v>63</v>
      </c>
      <c r="D40">
        <v>0</v>
      </c>
      <c r="E40">
        <v>0</v>
      </c>
      <c r="F40">
        <v>625</v>
      </c>
      <c r="G40">
        <v>2</v>
      </c>
      <c r="I40" t="s">
        <v>62</v>
      </c>
      <c r="J40" t="s">
        <v>64</v>
      </c>
      <c r="K40" t="s">
        <v>65</v>
      </c>
      <c r="N40" s="15"/>
      <c r="O40" s="17"/>
      <c r="P40" s="17"/>
      <c r="Q40" s="17"/>
      <c r="R40" s="17"/>
      <c r="S40" s="17"/>
      <c r="T40" s="17"/>
      <c r="U40" s="15"/>
      <c r="V40" s="15"/>
      <c r="W40" s="15"/>
      <c r="Y40" s="15"/>
      <c r="Z40" s="15"/>
      <c r="AA40" s="15"/>
      <c r="AB40" s="15"/>
      <c r="AC40" s="15"/>
      <c r="AD40" s="15"/>
      <c r="AE40" s="15"/>
    </row>
    <row r="41" spans="1:31" ht="15" x14ac:dyDescent="0.25">
      <c r="A41" t="s">
        <v>66</v>
      </c>
      <c r="B41" t="s">
        <v>19</v>
      </c>
      <c r="C41" t="s">
        <v>63</v>
      </c>
      <c r="D41">
        <v>0</v>
      </c>
      <c r="E41">
        <v>0</v>
      </c>
      <c r="F41">
        <v>578</v>
      </c>
      <c r="G41">
        <v>3</v>
      </c>
      <c r="I41" t="s">
        <v>66</v>
      </c>
      <c r="J41" t="s">
        <v>64</v>
      </c>
      <c r="K41" t="s">
        <v>65</v>
      </c>
      <c r="N41" s="15"/>
      <c r="O41" s="17"/>
      <c r="P41" s="17"/>
      <c r="Q41" s="17"/>
      <c r="R41" s="17"/>
      <c r="S41" s="17"/>
      <c r="T41" s="17"/>
      <c r="U41" s="15"/>
      <c r="V41" s="15"/>
      <c r="W41" s="15"/>
      <c r="Y41" s="15"/>
      <c r="Z41" s="15"/>
      <c r="AA41" s="15"/>
      <c r="AB41" s="15"/>
      <c r="AC41" s="15"/>
      <c r="AD41" s="15"/>
      <c r="AE41" s="15"/>
    </row>
    <row r="42" spans="1:31" ht="15" x14ac:dyDescent="0.25">
      <c r="A42" t="s">
        <v>67</v>
      </c>
      <c r="B42" t="s">
        <v>19</v>
      </c>
      <c r="C42" t="s">
        <v>63</v>
      </c>
      <c r="D42">
        <v>0</v>
      </c>
      <c r="E42">
        <v>0</v>
      </c>
      <c r="F42">
        <v>593</v>
      </c>
      <c r="G42">
        <v>4</v>
      </c>
      <c r="I42" t="s">
        <v>67</v>
      </c>
      <c r="J42" t="s">
        <v>68</v>
      </c>
      <c r="K42" t="s">
        <v>65</v>
      </c>
      <c r="N42" s="15"/>
      <c r="O42" s="17"/>
      <c r="P42" s="17"/>
      <c r="Q42" s="17"/>
      <c r="R42" s="17"/>
      <c r="S42" s="17"/>
      <c r="T42" s="17"/>
      <c r="U42" s="15"/>
      <c r="V42" s="15"/>
      <c r="W42" s="15"/>
      <c r="Y42" s="15"/>
      <c r="Z42" s="15"/>
      <c r="AA42" s="15"/>
      <c r="AB42" s="15"/>
      <c r="AC42" s="15"/>
      <c r="AD42" s="15"/>
      <c r="AE42" s="15"/>
    </row>
    <row r="43" spans="1:31" ht="15" x14ac:dyDescent="0.25">
      <c r="A43" t="s">
        <v>69</v>
      </c>
      <c r="B43" t="s">
        <v>19</v>
      </c>
      <c r="C43" t="s">
        <v>63</v>
      </c>
      <c r="D43">
        <v>0</v>
      </c>
      <c r="E43">
        <v>0</v>
      </c>
      <c r="F43">
        <v>610</v>
      </c>
      <c r="G43">
        <v>5</v>
      </c>
      <c r="I43" t="s">
        <v>69</v>
      </c>
      <c r="J43" t="s">
        <v>68</v>
      </c>
      <c r="K43" t="s">
        <v>65</v>
      </c>
      <c r="N43" s="15"/>
      <c r="O43" s="17"/>
      <c r="P43" s="17"/>
      <c r="Q43" s="17"/>
      <c r="R43" s="17"/>
      <c r="S43" s="17"/>
      <c r="T43" s="15"/>
      <c r="U43" s="15"/>
      <c r="V43" s="15"/>
      <c r="W43" s="15"/>
      <c r="Y43" s="15"/>
      <c r="Z43" s="15"/>
      <c r="AA43" s="15"/>
      <c r="AB43" s="15"/>
      <c r="AC43" s="15"/>
      <c r="AD43" s="15"/>
      <c r="AE43" s="15"/>
    </row>
    <row r="44" spans="1:31" ht="15" x14ac:dyDescent="0.25">
      <c r="A44" t="s">
        <v>70</v>
      </c>
      <c r="B44" t="s">
        <v>19</v>
      </c>
      <c r="C44" t="s">
        <v>63</v>
      </c>
      <c r="D44">
        <v>0</v>
      </c>
      <c r="E44">
        <v>0</v>
      </c>
      <c r="F44">
        <v>603</v>
      </c>
      <c r="G44">
        <v>7</v>
      </c>
      <c r="I44" t="s">
        <v>70</v>
      </c>
      <c r="J44" t="s">
        <v>71</v>
      </c>
      <c r="K44" t="s">
        <v>72</v>
      </c>
      <c r="N44" s="15"/>
      <c r="O44" s="17"/>
      <c r="P44" s="17"/>
      <c r="Q44" s="17"/>
      <c r="R44" s="17"/>
      <c r="S44" s="17"/>
      <c r="T44" s="15"/>
      <c r="U44" s="15"/>
      <c r="V44" s="15"/>
      <c r="W44" s="15"/>
      <c r="Y44" s="15"/>
      <c r="Z44" s="15"/>
      <c r="AA44" s="15"/>
      <c r="AB44" s="15"/>
      <c r="AC44" s="15"/>
      <c r="AD44" s="15"/>
      <c r="AE44" s="15"/>
    </row>
    <row r="45" spans="1:31" ht="15" x14ac:dyDescent="0.25">
      <c r="A45" t="s">
        <v>73</v>
      </c>
      <c r="B45" t="s">
        <v>19</v>
      </c>
      <c r="C45" t="s">
        <v>63</v>
      </c>
      <c r="D45">
        <v>0</v>
      </c>
      <c r="E45">
        <v>0</v>
      </c>
      <c r="F45">
        <v>558</v>
      </c>
      <c r="G45">
        <v>8</v>
      </c>
      <c r="I45" t="s">
        <v>73</v>
      </c>
      <c r="J45" t="s">
        <v>71</v>
      </c>
      <c r="K45" t="s">
        <v>72</v>
      </c>
      <c r="N45" s="15"/>
      <c r="O45" s="17"/>
      <c r="P45" s="17"/>
      <c r="Q45" s="17"/>
      <c r="R45" s="17"/>
      <c r="S45" s="15"/>
      <c r="T45" s="15"/>
      <c r="U45" s="15"/>
      <c r="V45" s="15"/>
      <c r="W45" s="15"/>
      <c r="Y45" s="15"/>
      <c r="Z45" s="15"/>
      <c r="AA45" s="15"/>
      <c r="AB45" s="15"/>
      <c r="AC45" s="15"/>
      <c r="AD45" s="15"/>
      <c r="AE45" s="15"/>
    </row>
    <row r="46" spans="1:31" ht="15" x14ac:dyDescent="0.25">
      <c r="A46" t="s">
        <v>74</v>
      </c>
      <c r="B46" t="s">
        <v>19</v>
      </c>
      <c r="C46" t="s">
        <v>63</v>
      </c>
      <c r="D46">
        <v>0</v>
      </c>
      <c r="E46">
        <v>0</v>
      </c>
      <c r="F46">
        <v>568</v>
      </c>
      <c r="G46">
        <v>9</v>
      </c>
      <c r="I46" t="s">
        <v>74</v>
      </c>
      <c r="J46" t="s">
        <v>75</v>
      </c>
      <c r="K46" t="s">
        <v>72</v>
      </c>
      <c r="N46" s="15"/>
      <c r="O46" s="17"/>
      <c r="P46" s="17"/>
      <c r="Q46" s="17"/>
      <c r="R46" s="17"/>
      <c r="S46" s="15"/>
      <c r="T46" s="15"/>
      <c r="U46" s="15"/>
      <c r="V46" s="15"/>
      <c r="W46" s="15"/>
      <c r="Y46" s="15"/>
      <c r="Z46" s="15"/>
      <c r="AA46" s="15"/>
      <c r="AB46" s="15"/>
      <c r="AC46" s="15"/>
      <c r="AD46" s="15"/>
      <c r="AE46" s="15"/>
    </row>
    <row r="47" spans="1:31" ht="15" x14ac:dyDescent="0.25">
      <c r="A47" t="s">
        <v>76</v>
      </c>
      <c r="B47" t="s">
        <v>19</v>
      </c>
      <c r="C47" t="s">
        <v>63</v>
      </c>
      <c r="D47">
        <v>0</v>
      </c>
      <c r="E47">
        <v>0</v>
      </c>
      <c r="F47">
        <v>584</v>
      </c>
      <c r="G47">
        <v>10</v>
      </c>
      <c r="I47" t="s">
        <v>76</v>
      </c>
      <c r="J47" t="s">
        <v>75</v>
      </c>
      <c r="K47" t="s">
        <v>72</v>
      </c>
      <c r="N47" s="15"/>
      <c r="O47" s="17"/>
      <c r="P47" s="17"/>
      <c r="Q47" s="17"/>
      <c r="R47" s="15"/>
      <c r="S47" s="15"/>
      <c r="T47" s="15"/>
      <c r="U47" s="15"/>
      <c r="V47" s="15"/>
      <c r="W47" s="15"/>
      <c r="Y47" s="15"/>
      <c r="Z47" s="15"/>
      <c r="AA47" s="15"/>
      <c r="AB47" s="15"/>
      <c r="AC47" s="15"/>
      <c r="AD47" s="15"/>
      <c r="AE47" s="15"/>
    </row>
    <row r="48" spans="1:31" ht="15" x14ac:dyDescent="0.25">
      <c r="A48" t="s">
        <v>77</v>
      </c>
      <c r="B48" t="s">
        <v>19</v>
      </c>
      <c r="C48" t="s">
        <v>63</v>
      </c>
      <c r="D48">
        <v>0</v>
      </c>
      <c r="E48">
        <v>0</v>
      </c>
      <c r="F48">
        <v>634</v>
      </c>
      <c r="G48">
        <v>12</v>
      </c>
      <c r="I48" t="s">
        <v>77</v>
      </c>
      <c r="J48" t="s">
        <v>78</v>
      </c>
      <c r="K48" t="s">
        <v>79</v>
      </c>
      <c r="N48" s="15"/>
      <c r="O48" s="17"/>
      <c r="P48" s="17"/>
      <c r="Q48" s="17"/>
      <c r="R48" s="15"/>
      <c r="S48" s="15"/>
      <c r="T48" s="15"/>
      <c r="U48" s="15"/>
      <c r="V48" s="15"/>
      <c r="W48" s="15"/>
      <c r="X48" s="13"/>
      <c r="Y48" s="15"/>
      <c r="Z48" s="15"/>
      <c r="AA48" s="15"/>
      <c r="AB48" s="15"/>
      <c r="AC48" s="15"/>
      <c r="AD48" s="15"/>
      <c r="AE48" s="15"/>
    </row>
    <row r="49" spans="1:31" x14ac:dyDescent="0.2">
      <c r="A49" t="s">
        <v>80</v>
      </c>
      <c r="B49" t="s">
        <v>19</v>
      </c>
      <c r="C49" t="s">
        <v>63</v>
      </c>
      <c r="D49">
        <v>0</v>
      </c>
      <c r="E49">
        <v>0</v>
      </c>
      <c r="F49">
        <v>585</v>
      </c>
      <c r="G49">
        <v>13</v>
      </c>
      <c r="I49" t="s">
        <v>80</v>
      </c>
      <c r="J49" t="s">
        <v>78</v>
      </c>
      <c r="K49" t="s">
        <v>79</v>
      </c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1:31" x14ac:dyDescent="0.2">
      <c r="A50" t="s">
        <v>81</v>
      </c>
      <c r="B50" t="s">
        <v>19</v>
      </c>
      <c r="C50" t="s">
        <v>63</v>
      </c>
      <c r="D50">
        <v>0</v>
      </c>
      <c r="E50">
        <v>0</v>
      </c>
      <c r="F50">
        <v>566</v>
      </c>
      <c r="G50">
        <v>15</v>
      </c>
      <c r="I50" t="s">
        <v>81</v>
      </c>
      <c r="J50" t="s">
        <v>82</v>
      </c>
      <c r="K50" t="s">
        <v>79</v>
      </c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1:31" x14ac:dyDescent="0.2">
      <c r="A51" t="s">
        <v>83</v>
      </c>
      <c r="B51" t="s">
        <v>19</v>
      </c>
      <c r="C51" t="s">
        <v>63</v>
      </c>
      <c r="D51">
        <v>0</v>
      </c>
      <c r="E51">
        <v>0</v>
      </c>
      <c r="F51">
        <v>594</v>
      </c>
      <c r="G51">
        <v>16</v>
      </c>
      <c r="I51" t="s">
        <v>83</v>
      </c>
      <c r="J51" t="s">
        <v>82</v>
      </c>
      <c r="K51" t="s">
        <v>79</v>
      </c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1:31" x14ac:dyDescent="0.2">
      <c r="A52" t="s">
        <v>84</v>
      </c>
      <c r="B52" t="s">
        <v>19</v>
      </c>
      <c r="C52" t="s">
        <v>63</v>
      </c>
      <c r="D52">
        <v>0</v>
      </c>
      <c r="E52">
        <v>0</v>
      </c>
      <c r="F52">
        <v>1351</v>
      </c>
      <c r="G52">
        <v>18</v>
      </c>
      <c r="I52" t="s">
        <v>84</v>
      </c>
      <c r="J52" t="s">
        <v>85</v>
      </c>
      <c r="K52" t="s">
        <v>86</v>
      </c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1:31" x14ac:dyDescent="0.2">
      <c r="A53" t="s">
        <v>87</v>
      </c>
      <c r="B53" t="s">
        <v>19</v>
      </c>
      <c r="C53" t="s">
        <v>63</v>
      </c>
      <c r="D53">
        <v>0</v>
      </c>
      <c r="E53">
        <v>0</v>
      </c>
      <c r="F53">
        <v>1238</v>
      </c>
      <c r="G53">
        <v>20</v>
      </c>
      <c r="I53" t="s">
        <v>87</v>
      </c>
      <c r="J53" t="s">
        <v>85</v>
      </c>
      <c r="K53" t="s">
        <v>86</v>
      </c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3"/>
      <c r="Y53" s="13"/>
      <c r="Z53" s="13"/>
      <c r="AA53" s="13"/>
      <c r="AB53" s="13"/>
      <c r="AC53" s="13"/>
      <c r="AD53" s="13"/>
      <c r="AE53" s="15"/>
    </row>
    <row r="54" spans="1:31" x14ac:dyDescent="0.2">
      <c r="A54" t="s">
        <v>88</v>
      </c>
      <c r="B54" t="s">
        <v>19</v>
      </c>
      <c r="C54" t="s">
        <v>63</v>
      </c>
      <c r="D54">
        <v>0</v>
      </c>
      <c r="E54">
        <v>0</v>
      </c>
      <c r="F54">
        <v>1140</v>
      </c>
      <c r="G54">
        <v>22</v>
      </c>
      <c r="I54" t="s">
        <v>88</v>
      </c>
      <c r="J54" t="s">
        <v>89</v>
      </c>
      <c r="K54" t="s">
        <v>86</v>
      </c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3"/>
      <c r="Y54" s="13"/>
      <c r="Z54" s="13"/>
      <c r="AA54" s="13"/>
      <c r="AB54" s="13"/>
      <c r="AC54" s="13"/>
      <c r="AD54" s="13"/>
      <c r="AE54" s="15"/>
    </row>
    <row r="55" spans="1:31" x14ac:dyDescent="0.2">
      <c r="A55" t="s">
        <v>90</v>
      </c>
      <c r="B55" t="s">
        <v>19</v>
      </c>
      <c r="C55" t="s">
        <v>63</v>
      </c>
      <c r="D55">
        <v>0</v>
      </c>
      <c r="E55">
        <v>0</v>
      </c>
      <c r="F55">
        <v>1040</v>
      </c>
      <c r="G55">
        <v>24</v>
      </c>
      <c r="I55" t="s">
        <v>90</v>
      </c>
      <c r="J55" t="s">
        <v>89</v>
      </c>
      <c r="K55" t="s">
        <v>86</v>
      </c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3"/>
      <c r="Y55" s="13"/>
      <c r="Z55" s="13"/>
      <c r="AA55" s="13"/>
      <c r="AB55" s="13"/>
      <c r="AC55" s="13"/>
      <c r="AD55" s="15"/>
      <c r="AE55" s="15"/>
    </row>
    <row r="56" spans="1:31" x14ac:dyDescent="0.2">
      <c r="A56" t="s">
        <v>91</v>
      </c>
      <c r="B56" t="s">
        <v>55</v>
      </c>
      <c r="C56" t="s">
        <v>63</v>
      </c>
      <c r="D56">
        <v>0</v>
      </c>
      <c r="E56">
        <v>0</v>
      </c>
      <c r="F56">
        <v>426</v>
      </c>
      <c r="G56">
        <v>26</v>
      </c>
      <c r="I56" t="s">
        <v>91</v>
      </c>
      <c r="J56" t="s">
        <v>92</v>
      </c>
      <c r="K56" t="s">
        <v>57</v>
      </c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3"/>
      <c r="Y56" s="13"/>
      <c r="Z56" s="13"/>
      <c r="AA56" s="13"/>
      <c r="AB56" s="13"/>
      <c r="AC56" s="13"/>
      <c r="AD56" s="15"/>
      <c r="AE56" s="15"/>
    </row>
    <row r="57" spans="1:31" x14ac:dyDescent="0.2">
      <c r="A57" t="s">
        <v>93</v>
      </c>
      <c r="B57" t="s">
        <v>55</v>
      </c>
      <c r="C57" t="s">
        <v>63</v>
      </c>
      <c r="D57">
        <v>0</v>
      </c>
      <c r="E57">
        <v>0</v>
      </c>
      <c r="F57">
        <v>318</v>
      </c>
      <c r="G57">
        <v>27</v>
      </c>
      <c r="I57" t="s">
        <v>93</v>
      </c>
      <c r="J57" t="s">
        <v>92</v>
      </c>
      <c r="K57" t="s">
        <v>57</v>
      </c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3"/>
      <c r="Y57" s="13"/>
      <c r="Z57" s="13"/>
      <c r="AA57" s="13"/>
      <c r="AB57" s="13"/>
      <c r="AC57" s="13"/>
      <c r="AD57" s="15"/>
      <c r="AE57" s="15"/>
    </row>
    <row r="58" spans="1:31" x14ac:dyDescent="0.2">
      <c r="A58" t="s">
        <v>64</v>
      </c>
      <c r="B58" t="s">
        <v>59</v>
      </c>
      <c r="C58" t="s">
        <v>63</v>
      </c>
      <c r="D58">
        <v>0</v>
      </c>
      <c r="E58">
        <v>0</v>
      </c>
      <c r="F58">
        <v>1122</v>
      </c>
      <c r="G58">
        <v>-1</v>
      </c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3"/>
      <c r="Y58" s="13"/>
      <c r="Z58" s="13"/>
      <c r="AA58" s="13"/>
      <c r="AB58" s="13"/>
      <c r="AC58" s="13"/>
      <c r="AD58" s="15"/>
      <c r="AE58" s="15"/>
    </row>
    <row r="59" spans="1:31" x14ac:dyDescent="0.2">
      <c r="A59" t="s">
        <v>68</v>
      </c>
      <c r="B59" t="s">
        <v>59</v>
      </c>
      <c r="C59" t="s">
        <v>63</v>
      </c>
      <c r="D59">
        <v>0</v>
      </c>
      <c r="E59">
        <v>0</v>
      </c>
      <c r="F59">
        <v>1093</v>
      </c>
      <c r="G59">
        <v>-1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3"/>
      <c r="Y59" s="13"/>
      <c r="Z59" s="13"/>
      <c r="AA59" s="13"/>
      <c r="AB59" s="13"/>
      <c r="AC59" s="13"/>
      <c r="AD59" s="15"/>
      <c r="AE59" s="15"/>
    </row>
    <row r="60" spans="1:31" x14ac:dyDescent="0.2">
      <c r="A60" t="s">
        <v>71</v>
      </c>
      <c r="B60" t="s">
        <v>59</v>
      </c>
      <c r="C60" t="s">
        <v>63</v>
      </c>
      <c r="D60">
        <v>0</v>
      </c>
      <c r="E60">
        <v>0</v>
      </c>
      <c r="F60">
        <v>1079</v>
      </c>
      <c r="G60">
        <v>-1</v>
      </c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3"/>
      <c r="Y60" s="13"/>
      <c r="Z60" s="13"/>
      <c r="AA60" s="13"/>
      <c r="AB60" s="13"/>
      <c r="AC60" s="13"/>
      <c r="AD60" s="15"/>
      <c r="AE60" s="15"/>
    </row>
    <row r="61" spans="1:31" x14ac:dyDescent="0.2">
      <c r="A61" t="s">
        <v>75</v>
      </c>
      <c r="B61" t="s">
        <v>59</v>
      </c>
      <c r="C61" t="s">
        <v>63</v>
      </c>
      <c r="D61">
        <v>0</v>
      </c>
      <c r="E61">
        <v>0</v>
      </c>
      <c r="F61">
        <v>1051</v>
      </c>
      <c r="G61">
        <v>-1</v>
      </c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3"/>
      <c r="Y61" s="13"/>
      <c r="Z61" s="13"/>
      <c r="AA61" s="13"/>
      <c r="AB61" s="13"/>
      <c r="AC61" s="13"/>
      <c r="AD61" s="15"/>
      <c r="AE61" s="15"/>
    </row>
    <row r="62" spans="1:31" x14ac:dyDescent="0.2">
      <c r="A62" t="s">
        <v>78</v>
      </c>
      <c r="B62" t="s">
        <v>59</v>
      </c>
      <c r="C62" t="s">
        <v>63</v>
      </c>
      <c r="D62">
        <v>0</v>
      </c>
      <c r="E62">
        <v>0</v>
      </c>
      <c r="F62">
        <v>1485</v>
      </c>
      <c r="G62">
        <v>-1</v>
      </c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3"/>
      <c r="Y62" s="13"/>
      <c r="Z62" s="13"/>
      <c r="AA62" s="13"/>
      <c r="AB62" s="13"/>
      <c r="AC62" s="13"/>
      <c r="AD62" s="15"/>
      <c r="AE62" s="15"/>
    </row>
    <row r="63" spans="1:31" x14ac:dyDescent="0.2">
      <c r="A63" t="s">
        <v>82</v>
      </c>
      <c r="B63" t="s">
        <v>59</v>
      </c>
      <c r="C63" t="s">
        <v>63</v>
      </c>
      <c r="D63">
        <v>0</v>
      </c>
      <c r="E63">
        <v>0</v>
      </c>
      <c r="F63">
        <v>1479</v>
      </c>
      <c r="G63">
        <v>-1</v>
      </c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3"/>
      <c r="Y63" s="13"/>
      <c r="Z63" s="13"/>
      <c r="AA63" s="13"/>
      <c r="AB63" s="13"/>
      <c r="AC63" s="13"/>
      <c r="AD63" s="15"/>
      <c r="AE63" s="15"/>
    </row>
    <row r="64" spans="1:31" x14ac:dyDescent="0.2">
      <c r="A64" t="s">
        <v>85</v>
      </c>
      <c r="B64" t="s">
        <v>59</v>
      </c>
      <c r="C64" t="s">
        <v>63</v>
      </c>
      <c r="D64">
        <v>0</v>
      </c>
      <c r="E64">
        <v>0</v>
      </c>
      <c r="F64">
        <v>1202</v>
      </c>
      <c r="G64">
        <v>-1</v>
      </c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3"/>
      <c r="Y64" s="13"/>
      <c r="Z64" s="13"/>
      <c r="AA64" s="13"/>
      <c r="AB64" s="13"/>
      <c r="AC64" s="13"/>
      <c r="AD64" s="15"/>
      <c r="AE64" s="15"/>
    </row>
    <row r="65" spans="1:31" x14ac:dyDescent="0.2">
      <c r="A65" t="s">
        <v>89</v>
      </c>
      <c r="B65" t="s">
        <v>59</v>
      </c>
      <c r="C65" t="s">
        <v>63</v>
      </c>
      <c r="D65">
        <v>0</v>
      </c>
      <c r="E65">
        <v>0</v>
      </c>
      <c r="F65">
        <v>1212</v>
      </c>
      <c r="G65">
        <v>-1</v>
      </c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3"/>
      <c r="Y65" s="13"/>
      <c r="Z65" s="13"/>
      <c r="AA65" s="13"/>
      <c r="AB65" s="13"/>
      <c r="AC65" s="13"/>
      <c r="AD65" s="15"/>
      <c r="AE65" s="15"/>
    </row>
    <row r="66" spans="1:31" x14ac:dyDescent="0.2">
      <c r="A66" t="s">
        <v>92</v>
      </c>
      <c r="B66" t="s">
        <v>19</v>
      </c>
      <c r="C66" t="s">
        <v>63</v>
      </c>
      <c r="D66">
        <v>0</v>
      </c>
      <c r="E66">
        <v>0</v>
      </c>
      <c r="F66" s="2">
        <f>299-15</f>
        <v>284</v>
      </c>
      <c r="G66">
        <v>-1</v>
      </c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3"/>
      <c r="Y66" s="13"/>
      <c r="Z66" s="13"/>
      <c r="AA66" s="13"/>
      <c r="AB66" s="13"/>
      <c r="AC66" s="13"/>
      <c r="AD66" s="15"/>
      <c r="AE66" s="15"/>
    </row>
    <row r="67" spans="1:31" x14ac:dyDescent="0.2">
      <c r="A67" t="s">
        <v>65</v>
      </c>
      <c r="B67" t="s">
        <v>60</v>
      </c>
      <c r="C67" t="s">
        <v>63</v>
      </c>
      <c r="D67">
        <v>0</v>
      </c>
      <c r="E67">
        <v>0</v>
      </c>
      <c r="F67" s="2">
        <f>6135-11</f>
        <v>6124</v>
      </c>
      <c r="G67">
        <v>-1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3"/>
      <c r="Y67" s="13"/>
      <c r="Z67" s="13"/>
      <c r="AA67" s="13"/>
      <c r="AB67" s="13"/>
      <c r="AC67" s="13"/>
      <c r="AD67" s="15"/>
      <c r="AE67" s="15"/>
    </row>
    <row r="68" spans="1:31" x14ac:dyDescent="0.2">
      <c r="A68" t="s">
        <v>72</v>
      </c>
      <c r="B68" t="s">
        <v>60</v>
      </c>
      <c r="C68" t="s">
        <v>63</v>
      </c>
      <c r="D68">
        <v>0</v>
      </c>
      <c r="E68">
        <v>0</v>
      </c>
      <c r="F68" s="2">
        <f>6120-11</f>
        <v>6109</v>
      </c>
      <c r="G68">
        <v>-1</v>
      </c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3"/>
      <c r="Y68" s="13"/>
      <c r="Z68" s="13"/>
      <c r="AA68" s="13"/>
      <c r="AB68" s="13"/>
      <c r="AC68" s="13"/>
      <c r="AD68" s="15"/>
      <c r="AE68" s="15"/>
    </row>
    <row r="69" spans="1:31" x14ac:dyDescent="0.2">
      <c r="A69" t="s">
        <v>79</v>
      </c>
      <c r="B69" t="s">
        <v>61</v>
      </c>
      <c r="C69" t="s">
        <v>63</v>
      </c>
      <c r="D69">
        <v>0</v>
      </c>
      <c r="E69">
        <v>0</v>
      </c>
      <c r="F69" s="2">
        <f>5590-11</f>
        <v>5579</v>
      </c>
      <c r="G69">
        <v>-1</v>
      </c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3"/>
      <c r="Y69" s="13"/>
      <c r="Z69" s="13"/>
      <c r="AA69" s="13"/>
      <c r="AB69" s="13"/>
      <c r="AC69" s="13"/>
      <c r="AD69" s="15"/>
      <c r="AE69" s="15"/>
    </row>
    <row r="70" spans="1:31" x14ac:dyDescent="0.2">
      <c r="A70" t="s">
        <v>86</v>
      </c>
      <c r="B70" t="s">
        <v>61</v>
      </c>
      <c r="C70" t="s">
        <v>63</v>
      </c>
      <c r="D70">
        <v>0</v>
      </c>
      <c r="E70">
        <v>0</v>
      </c>
      <c r="F70" s="2">
        <f>5051-11</f>
        <v>5040</v>
      </c>
      <c r="G70">
        <v>-1</v>
      </c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3"/>
      <c r="Y70" s="13"/>
      <c r="Z70" s="13"/>
      <c r="AA70" s="13"/>
      <c r="AB70" s="13"/>
      <c r="AC70" s="13"/>
      <c r="AD70" s="15"/>
      <c r="AE70" s="15"/>
    </row>
    <row r="71" spans="1:31" x14ac:dyDescent="0.2">
      <c r="A71" t="s">
        <v>57</v>
      </c>
      <c r="B71" t="s">
        <v>94</v>
      </c>
      <c r="C71" t="s">
        <v>63</v>
      </c>
      <c r="D71">
        <v>0</v>
      </c>
      <c r="E71">
        <v>0</v>
      </c>
      <c r="F71" s="2">
        <f>6280+10</f>
        <v>6290</v>
      </c>
      <c r="G71">
        <v>-1</v>
      </c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1:31" x14ac:dyDescent="0.2">
      <c r="A72" t="s">
        <v>95</v>
      </c>
      <c r="B72" t="s">
        <v>19</v>
      </c>
      <c r="C72" t="s">
        <v>96</v>
      </c>
      <c r="D72">
        <v>0</v>
      </c>
      <c r="E72">
        <v>0</v>
      </c>
      <c r="F72">
        <v>703</v>
      </c>
      <c r="G72">
        <v>2</v>
      </c>
      <c r="I72" t="s">
        <v>95</v>
      </c>
      <c r="J72" t="s">
        <v>97</v>
      </c>
      <c r="K72" t="s">
        <v>98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1:31" x14ac:dyDescent="0.2">
      <c r="A73" t="s">
        <v>99</v>
      </c>
      <c r="B73" t="s">
        <v>19</v>
      </c>
      <c r="C73" t="s">
        <v>96</v>
      </c>
      <c r="D73">
        <v>0</v>
      </c>
      <c r="E73">
        <v>0</v>
      </c>
      <c r="F73">
        <v>656</v>
      </c>
      <c r="G73">
        <v>3</v>
      </c>
      <c r="I73" t="s">
        <v>99</v>
      </c>
      <c r="J73" t="s">
        <v>97</v>
      </c>
      <c r="K73" t="s">
        <v>98</v>
      </c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1:31" ht="15" x14ac:dyDescent="0.25">
      <c r="A74" t="s">
        <v>100</v>
      </c>
      <c r="B74" t="s">
        <v>19</v>
      </c>
      <c r="C74" t="s">
        <v>96</v>
      </c>
      <c r="D74">
        <v>0</v>
      </c>
      <c r="E74">
        <v>0</v>
      </c>
      <c r="F74">
        <v>669</v>
      </c>
      <c r="G74">
        <v>4</v>
      </c>
      <c r="I74" t="s">
        <v>100</v>
      </c>
      <c r="J74" t="s">
        <v>101</v>
      </c>
      <c r="K74" t="s">
        <v>98</v>
      </c>
      <c r="N74" s="15"/>
      <c r="O74" s="17"/>
      <c r="P74" s="17"/>
      <c r="Q74" s="17"/>
      <c r="R74" s="17"/>
      <c r="S74" s="17"/>
      <c r="T74" s="17"/>
      <c r="U74" s="17"/>
      <c r="V74" s="15"/>
      <c r="W74" s="15"/>
      <c r="X74" s="13"/>
      <c r="Y74" s="13"/>
      <c r="Z74" s="13"/>
      <c r="AA74" s="13"/>
      <c r="AB74" s="13"/>
      <c r="AC74" s="13"/>
      <c r="AD74" s="13"/>
      <c r="AE74" s="15"/>
    </row>
    <row r="75" spans="1:31" ht="15" x14ac:dyDescent="0.25">
      <c r="A75" t="s">
        <v>102</v>
      </c>
      <c r="B75" t="s">
        <v>19</v>
      </c>
      <c r="C75" t="s">
        <v>96</v>
      </c>
      <c r="D75">
        <v>0</v>
      </c>
      <c r="E75">
        <v>0</v>
      </c>
      <c r="F75">
        <v>690</v>
      </c>
      <c r="G75">
        <v>5</v>
      </c>
      <c r="I75" t="s">
        <v>102</v>
      </c>
      <c r="J75" t="s">
        <v>101</v>
      </c>
      <c r="K75" t="s">
        <v>98</v>
      </c>
      <c r="N75" s="15"/>
      <c r="O75" s="17"/>
      <c r="P75" s="17"/>
      <c r="Q75" s="17"/>
      <c r="R75" s="17"/>
      <c r="S75" s="17"/>
      <c r="T75" s="17"/>
      <c r="U75" s="17"/>
      <c r="V75" s="15"/>
      <c r="W75" s="15"/>
      <c r="X75" s="13"/>
      <c r="Y75" s="13"/>
      <c r="Z75" s="13"/>
      <c r="AA75" s="13"/>
      <c r="AB75" s="13"/>
      <c r="AC75" s="13"/>
      <c r="AD75" s="13"/>
      <c r="AE75" s="15"/>
    </row>
    <row r="76" spans="1:31" ht="15" x14ac:dyDescent="0.25">
      <c r="A76" t="s">
        <v>103</v>
      </c>
      <c r="B76" t="s">
        <v>19</v>
      </c>
      <c r="C76" t="s">
        <v>96</v>
      </c>
      <c r="D76">
        <v>0</v>
      </c>
      <c r="E76">
        <v>0</v>
      </c>
      <c r="F76">
        <v>679</v>
      </c>
      <c r="G76">
        <v>7</v>
      </c>
      <c r="I76" t="s">
        <v>103</v>
      </c>
      <c r="J76" t="s">
        <v>104</v>
      </c>
      <c r="K76" t="s">
        <v>105</v>
      </c>
      <c r="N76" s="15"/>
      <c r="O76" s="17"/>
      <c r="P76" s="17"/>
      <c r="Q76" s="17"/>
      <c r="R76" s="17"/>
      <c r="S76" s="17"/>
      <c r="T76" s="17"/>
      <c r="U76" s="15"/>
      <c r="V76" s="15"/>
      <c r="W76" s="15"/>
      <c r="X76" s="13"/>
      <c r="Y76" s="13"/>
      <c r="Z76" s="13"/>
      <c r="AA76" s="13"/>
      <c r="AB76" s="13"/>
      <c r="AC76" s="13"/>
      <c r="AD76" s="13"/>
      <c r="AE76" s="15"/>
    </row>
    <row r="77" spans="1:31" ht="15" x14ac:dyDescent="0.25">
      <c r="A77" t="s">
        <v>106</v>
      </c>
      <c r="B77" t="s">
        <v>19</v>
      </c>
      <c r="C77" t="s">
        <v>96</v>
      </c>
      <c r="D77">
        <v>0</v>
      </c>
      <c r="E77">
        <v>0</v>
      </c>
      <c r="F77">
        <v>634</v>
      </c>
      <c r="G77">
        <v>8</v>
      </c>
      <c r="I77" t="s">
        <v>106</v>
      </c>
      <c r="J77" t="s">
        <v>104</v>
      </c>
      <c r="K77" t="s">
        <v>105</v>
      </c>
      <c r="N77" s="15"/>
      <c r="O77" s="17"/>
      <c r="P77" s="17"/>
      <c r="Q77" s="17"/>
      <c r="R77" s="17"/>
      <c r="S77" s="17"/>
      <c r="T77" s="17"/>
      <c r="U77" s="15"/>
      <c r="V77" s="15"/>
      <c r="W77" s="15"/>
      <c r="X77" s="13"/>
      <c r="Y77" s="13"/>
      <c r="Z77" s="13"/>
      <c r="AA77" s="13"/>
      <c r="AB77" s="13"/>
      <c r="AC77" s="13"/>
      <c r="AD77" s="13"/>
      <c r="AE77" s="15"/>
    </row>
    <row r="78" spans="1:31" ht="15" x14ac:dyDescent="0.25">
      <c r="A78" t="s">
        <v>107</v>
      </c>
      <c r="B78" t="s">
        <v>19</v>
      </c>
      <c r="C78" t="s">
        <v>96</v>
      </c>
      <c r="D78">
        <v>0</v>
      </c>
      <c r="E78">
        <v>0</v>
      </c>
      <c r="F78">
        <v>639</v>
      </c>
      <c r="G78">
        <v>9</v>
      </c>
      <c r="I78" t="s">
        <v>107</v>
      </c>
      <c r="J78" t="s">
        <v>108</v>
      </c>
      <c r="K78" t="s">
        <v>105</v>
      </c>
      <c r="N78" s="15"/>
      <c r="O78" s="17"/>
      <c r="P78" s="17"/>
      <c r="Q78" s="17"/>
      <c r="R78" s="17"/>
      <c r="S78" s="17"/>
      <c r="T78" s="17"/>
      <c r="U78" s="15"/>
      <c r="V78" s="15"/>
      <c r="W78" s="15"/>
      <c r="X78" s="13"/>
      <c r="Y78" s="13"/>
      <c r="Z78" s="13"/>
      <c r="AA78" s="13"/>
      <c r="AB78" s="13"/>
      <c r="AC78" s="13"/>
      <c r="AD78" s="13"/>
      <c r="AE78" s="15"/>
    </row>
    <row r="79" spans="1:31" ht="15" x14ac:dyDescent="0.25">
      <c r="A79" t="s">
        <v>109</v>
      </c>
      <c r="B79" t="s">
        <v>19</v>
      </c>
      <c r="C79" t="s">
        <v>96</v>
      </c>
      <c r="D79">
        <v>0</v>
      </c>
      <c r="E79">
        <v>0</v>
      </c>
      <c r="F79">
        <v>658</v>
      </c>
      <c r="G79">
        <v>10</v>
      </c>
      <c r="I79" t="s">
        <v>109</v>
      </c>
      <c r="J79" t="s">
        <v>108</v>
      </c>
      <c r="K79" t="s">
        <v>105</v>
      </c>
      <c r="N79" s="15"/>
      <c r="O79" s="17"/>
      <c r="P79" s="17"/>
      <c r="Q79" s="17"/>
      <c r="R79" s="17"/>
      <c r="S79" s="17"/>
      <c r="T79" s="17"/>
      <c r="U79" s="15"/>
      <c r="V79" s="15"/>
      <c r="W79" s="15"/>
      <c r="X79" s="13"/>
      <c r="Y79" s="13"/>
      <c r="Z79" s="13"/>
      <c r="AA79" s="13"/>
      <c r="AB79" s="13"/>
      <c r="AC79" s="13"/>
      <c r="AD79" s="13"/>
      <c r="AE79" s="15"/>
    </row>
    <row r="80" spans="1:31" ht="15" x14ac:dyDescent="0.25">
      <c r="A80" t="s">
        <v>110</v>
      </c>
      <c r="B80" t="s">
        <v>19</v>
      </c>
      <c r="C80" t="s">
        <v>96</v>
      </c>
      <c r="D80">
        <v>0</v>
      </c>
      <c r="E80">
        <v>0</v>
      </c>
      <c r="F80">
        <v>636</v>
      </c>
      <c r="G80">
        <v>12</v>
      </c>
      <c r="I80" t="s">
        <v>110</v>
      </c>
      <c r="J80" t="s">
        <v>111</v>
      </c>
      <c r="K80" t="s">
        <v>112</v>
      </c>
      <c r="N80" s="15"/>
      <c r="O80" s="17"/>
      <c r="P80" s="17"/>
      <c r="Q80" s="17"/>
      <c r="R80" s="17"/>
      <c r="S80" s="17"/>
      <c r="T80" s="17"/>
      <c r="U80" s="15"/>
      <c r="V80" s="15"/>
      <c r="W80" s="15"/>
      <c r="X80" s="13"/>
      <c r="Y80" s="13"/>
      <c r="Z80" s="13"/>
      <c r="AA80" s="13"/>
      <c r="AB80" s="13"/>
      <c r="AC80" s="13"/>
      <c r="AD80" s="13"/>
      <c r="AE80" s="15"/>
    </row>
    <row r="81" spans="1:31" ht="15" x14ac:dyDescent="0.25">
      <c r="A81" t="s">
        <v>113</v>
      </c>
      <c r="B81" t="s">
        <v>19</v>
      </c>
      <c r="C81" t="s">
        <v>96</v>
      </c>
      <c r="D81">
        <v>0</v>
      </c>
      <c r="E81">
        <v>0</v>
      </c>
      <c r="F81">
        <v>584</v>
      </c>
      <c r="G81">
        <v>13</v>
      </c>
      <c r="I81" t="s">
        <v>113</v>
      </c>
      <c r="J81" t="s">
        <v>111</v>
      </c>
      <c r="K81" t="s">
        <v>112</v>
      </c>
      <c r="N81" s="15"/>
      <c r="O81" s="17"/>
      <c r="P81" s="17"/>
      <c r="Q81" s="17"/>
      <c r="R81" s="17"/>
      <c r="S81" s="17"/>
      <c r="T81" s="17"/>
      <c r="U81" s="15"/>
      <c r="V81" s="15"/>
      <c r="W81" s="15"/>
      <c r="X81" s="13"/>
      <c r="Y81" s="13"/>
      <c r="Z81" s="13"/>
      <c r="AA81" s="13"/>
      <c r="AB81" s="13"/>
      <c r="AC81" s="13"/>
      <c r="AD81" s="13"/>
      <c r="AE81" s="15"/>
    </row>
    <row r="82" spans="1:31" ht="15" x14ac:dyDescent="0.25">
      <c r="A82" t="s">
        <v>114</v>
      </c>
      <c r="B82" t="s">
        <v>19</v>
      </c>
      <c r="C82" t="s">
        <v>96</v>
      </c>
      <c r="D82">
        <v>0</v>
      </c>
      <c r="E82">
        <v>0</v>
      </c>
      <c r="F82">
        <v>559</v>
      </c>
      <c r="G82">
        <v>15</v>
      </c>
      <c r="I82" t="s">
        <v>114</v>
      </c>
      <c r="J82" t="s">
        <v>115</v>
      </c>
      <c r="K82" t="s">
        <v>112</v>
      </c>
      <c r="N82" s="15"/>
      <c r="O82" s="17"/>
      <c r="P82" s="17"/>
      <c r="Q82" s="17"/>
      <c r="R82" s="17"/>
      <c r="S82" s="17"/>
      <c r="T82" s="17"/>
      <c r="U82" s="15"/>
      <c r="V82" s="15"/>
      <c r="W82" s="15"/>
      <c r="X82" s="13"/>
      <c r="Y82" s="13"/>
      <c r="Z82" s="13"/>
      <c r="AA82" s="13"/>
      <c r="AB82" s="13"/>
      <c r="AC82" s="13"/>
      <c r="AD82" s="13"/>
      <c r="AE82" s="15"/>
    </row>
    <row r="83" spans="1:31" ht="15" x14ac:dyDescent="0.25">
      <c r="A83" t="s">
        <v>116</v>
      </c>
      <c r="B83" t="s">
        <v>19</v>
      </c>
      <c r="C83" t="s">
        <v>96</v>
      </c>
      <c r="D83">
        <v>0</v>
      </c>
      <c r="E83">
        <v>0</v>
      </c>
      <c r="F83">
        <v>596</v>
      </c>
      <c r="G83">
        <v>16</v>
      </c>
      <c r="I83" t="s">
        <v>116</v>
      </c>
      <c r="J83" t="s">
        <v>115</v>
      </c>
      <c r="K83" t="s">
        <v>112</v>
      </c>
      <c r="N83" s="15"/>
      <c r="O83" s="17"/>
      <c r="P83" s="17"/>
      <c r="Q83" s="17"/>
      <c r="R83" s="17"/>
      <c r="S83" s="17"/>
      <c r="T83" s="17"/>
      <c r="U83" s="15"/>
      <c r="V83" s="15"/>
      <c r="W83" s="15"/>
      <c r="X83" s="13"/>
      <c r="Y83" s="13"/>
      <c r="Z83" s="13"/>
      <c r="AA83" s="13"/>
      <c r="AB83" s="13"/>
      <c r="AC83" s="13"/>
      <c r="AD83" s="13"/>
      <c r="AE83" s="15"/>
    </row>
    <row r="84" spans="1:31" ht="15" x14ac:dyDescent="0.25">
      <c r="A84" t="s">
        <v>117</v>
      </c>
      <c r="B84" t="s">
        <v>19</v>
      </c>
      <c r="C84" t="s">
        <v>96</v>
      </c>
      <c r="D84">
        <v>0</v>
      </c>
      <c r="E84">
        <v>0</v>
      </c>
      <c r="F84">
        <v>1086</v>
      </c>
      <c r="G84">
        <v>18</v>
      </c>
      <c r="I84" t="s">
        <v>117</v>
      </c>
      <c r="J84" t="s">
        <v>118</v>
      </c>
      <c r="K84" t="s">
        <v>119</v>
      </c>
      <c r="N84" s="15"/>
      <c r="O84" s="17"/>
      <c r="P84" s="17"/>
      <c r="Q84" s="17"/>
      <c r="R84" s="17"/>
      <c r="S84" s="17"/>
      <c r="T84" s="17"/>
      <c r="U84" s="15"/>
      <c r="V84" s="15"/>
      <c r="W84" s="15"/>
      <c r="X84" s="13"/>
      <c r="Y84" s="13"/>
      <c r="Z84" s="13"/>
      <c r="AA84" s="13"/>
      <c r="AB84" s="13"/>
      <c r="AC84" s="13"/>
      <c r="AD84" s="13"/>
      <c r="AE84" s="15"/>
    </row>
    <row r="85" spans="1:31" ht="15" x14ac:dyDescent="0.25">
      <c r="A85" t="s">
        <v>120</v>
      </c>
      <c r="B85" t="s">
        <v>19</v>
      </c>
      <c r="C85" t="s">
        <v>96</v>
      </c>
      <c r="D85">
        <v>0</v>
      </c>
      <c r="E85">
        <v>0</v>
      </c>
      <c r="F85">
        <v>970</v>
      </c>
      <c r="G85">
        <v>20</v>
      </c>
      <c r="I85" t="s">
        <v>120</v>
      </c>
      <c r="J85" t="s">
        <v>118</v>
      </c>
      <c r="K85" t="s">
        <v>119</v>
      </c>
      <c r="N85" s="15"/>
      <c r="O85" s="17"/>
      <c r="P85" s="17"/>
      <c r="Q85" s="17"/>
      <c r="R85" s="17"/>
      <c r="S85" s="17"/>
      <c r="T85" s="17"/>
      <c r="U85" s="15"/>
      <c r="V85" s="15"/>
      <c r="W85" s="15"/>
      <c r="X85" s="13"/>
      <c r="Y85" s="13"/>
      <c r="Z85" s="13"/>
      <c r="AA85" s="13"/>
      <c r="AB85" s="13"/>
      <c r="AC85" s="13"/>
      <c r="AD85" s="13"/>
      <c r="AE85" s="15"/>
    </row>
    <row r="86" spans="1:31" ht="15" x14ac:dyDescent="0.25">
      <c r="A86" t="s">
        <v>121</v>
      </c>
      <c r="B86" t="s">
        <v>19</v>
      </c>
      <c r="C86" t="s">
        <v>96</v>
      </c>
      <c r="D86">
        <v>0</v>
      </c>
      <c r="E86">
        <v>0</v>
      </c>
      <c r="F86">
        <v>894</v>
      </c>
      <c r="G86">
        <v>22</v>
      </c>
      <c r="I86" t="s">
        <v>121</v>
      </c>
      <c r="J86" t="s">
        <v>122</v>
      </c>
      <c r="K86" t="s">
        <v>119</v>
      </c>
      <c r="N86" s="15"/>
      <c r="O86" s="17"/>
      <c r="P86" s="17"/>
      <c r="Q86" s="17"/>
      <c r="R86" s="17"/>
      <c r="S86" s="17"/>
      <c r="T86" s="15"/>
      <c r="U86" s="15"/>
      <c r="V86" s="15"/>
      <c r="W86" s="15"/>
      <c r="X86" s="13"/>
      <c r="Y86" s="13"/>
      <c r="Z86" s="13"/>
      <c r="AA86" s="13"/>
      <c r="AB86" s="13"/>
      <c r="AC86" s="13"/>
      <c r="AD86" s="13"/>
      <c r="AE86" s="15"/>
    </row>
    <row r="87" spans="1:31" ht="15" x14ac:dyDescent="0.25">
      <c r="A87" t="s">
        <v>123</v>
      </c>
      <c r="B87" t="s">
        <v>19</v>
      </c>
      <c r="C87" t="s">
        <v>96</v>
      </c>
      <c r="D87">
        <v>0</v>
      </c>
      <c r="E87">
        <v>0</v>
      </c>
      <c r="F87">
        <v>796</v>
      </c>
      <c r="G87">
        <v>24</v>
      </c>
      <c r="I87" t="s">
        <v>123</v>
      </c>
      <c r="J87" t="s">
        <v>122</v>
      </c>
      <c r="K87" t="s">
        <v>119</v>
      </c>
      <c r="N87" s="15"/>
      <c r="O87" s="17"/>
      <c r="P87" s="17"/>
      <c r="Q87" s="17"/>
      <c r="R87" s="17"/>
      <c r="S87" s="17"/>
      <c r="T87" s="15"/>
      <c r="U87" s="15"/>
      <c r="V87" s="15"/>
      <c r="W87" s="15"/>
      <c r="X87" s="13"/>
      <c r="Y87" s="13"/>
      <c r="Z87" s="13"/>
      <c r="AA87" s="13"/>
      <c r="AB87" s="13"/>
      <c r="AC87" s="13"/>
      <c r="AD87" s="13"/>
      <c r="AE87" s="15"/>
    </row>
    <row r="88" spans="1:31" ht="15" x14ac:dyDescent="0.25">
      <c r="A88" t="s">
        <v>124</v>
      </c>
      <c r="B88" t="s">
        <v>55</v>
      </c>
      <c r="C88" t="s">
        <v>96</v>
      </c>
      <c r="D88">
        <v>0</v>
      </c>
      <c r="E88">
        <v>0</v>
      </c>
      <c r="F88">
        <v>368</v>
      </c>
      <c r="G88">
        <v>26</v>
      </c>
      <c r="I88" t="s">
        <v>124</v>
      </c>
      <c r="J88" t="s">
        <v>125</v>
      </c>
      <c r="K88" t="s">
        <v>57</v>
      </c>
      <c r="N88" s="15"/>
      <c r="O88" s="17"/>
      <c r="P88" s="17"/>
      <c r="Q88" s="17"/>
      <c r="R88" s="17"/>
      <c r="S88" s="15"/>
      <c r="T88" s="15"/>
      <c r="U88" s="15"/>
      <c r="V88" s="15"/>
      <c r="W88" s="15"/>
      <c r="X88" s="13"/>
      <c r="Y88" s="13"/>
      <c r="Z88" s="13"/>
      <c r="AA88" s="13"/>
      <c r="AB88" s="13"/>
      <c r="AC88" s="13"/>
      <c r="AD88" s="13"/>
      <c r="AE88" s="15"/>
    </row>
    <row r="89" spans="1:31" ht="15" x14ac:dyDescent="0.25">
      <c r="A89" t="s">
        <v>126</v>
      </c>
      <c r="B89" t="s">
        <v>55</v>
      </c>
      <c r="C89" t="s">
        <v>96</v>
      </c>
      <c r="D89">
        <v>0</v>
      </c>
      <c r="E89">
        <v>0</v>
      </c>
      <c r="F89">
        <v>306</v>
      </c>
      <c r="G89">
        <v>27</v>
      </c>
      <c r="I89" t="s">
        <v>126</v>
      </c>
      <c r="J89" t="s">
        <v>125</v>
      </c>
      <c r="K89" t="s">
        <v>57</v>
      </c>
      <c r="N89" s="15"/>
      <c r="O89" s="17"/>
      <c r="P89" s="17"/>
      <c r="Q89" s="17"/>
      <c r="R89" s="17"/>
      <c r="S89" s="15"/>
      <c r="T89" s="15"/>
      <c r="U89" s="15"/>
      <c r="V89" s="15"/>
      <c r="W89" s="15"/>
      <c r="X89" s="13"/>
      <c r="Y89" s="13"/>
      <c r="Z89" s="13"/>
      <c r="AA89" s="13"/>
      <c r="AB89" s="13"/>
      <c r="AC89" s="13"/>
      <c r="AD89" s="13"/>
      <c r="AE89" s="15"/>
    </row>
    <row r="90" spans="1:31" ht="15" x14ac:dyDescent="0.25">
      <c r="A90" t="s">
        <v>97</v>
      </c>
      <c r="B90" t="s">
        <v>59</v>
      </c>
      <c r="C90" t="s">
        <v>96</v>
      </c>
      <c r="D90">
        <v>0</v>
      </c>
      <c r="E90">
        <v>0</v>
      </c>
      <c r="F90">
        <v>1059</v>
      </c>
      <c r="G90">
        <v>-1</v>
      </c>
      <c r="N90" s="15"/>
      <c r="O90" s="17"/>
      <c r="P90" s="17"/>
      <c r="Q90" s="17"/>
      <c r="R90" s="15"/>
      <c r="S90" s="15"/>
      <c r="T90" s="15"/>
      <c r="U90" s="15"/>
      <c r="V90" s="15"/>
      <c r="W90" s="15"/>
      <c r="X90" s="13"/>
      <c r="Y90" s="13"/>
      <c r="Z90" s="13"/>
      <c r="AA90" s="13"/>
      <c r="AB90" s="13"/>
      <c r="AC90" s="13"/>
      <c r="AD90" s="13"/>
      <c r="AE90" s="15"/>
    </row>
    <row r="91" spans="1:31" ht="15" x14ac:dyDescent="0.25">
      <c r="A91" t="s">
        <v>101</v>
      </c>
      <c r="B91" t="s">
        <v>59</v>
      </c>
      <c r="C91" t="s">
        <v>96</v>
      </c>
      <c r="D91">
        <v>0</v>
      </c>
      <c r="E91">
        <v>0</v>
      </c>
      <c r="F91">
        <v>1030</v>
      </c>
      <c r="G91">
        <v>-1</v>
      </c>
      <c r="N91" s="15"/>
      <c r="O91" s="17"/>
      <c r="P91" s="17"/>
      <c r="Q91" s="17"/>
      <c r="R91" s="15"/>
      <c r="S91" s="15"/>
      <c r="T91" s="15"/>
      <c r="U91" s="15"/>
      <c r="V91" s="15"/>
      <c r="W91" s="15"/>
      <c r="X91" s="13"/>
      <c r="Y91" s="13"/>
      <c r="Z91" s="13"/>
      <c r="AA91" s="13"/>
      <c r="AB91" s="13"/>
      <c r="AC91" s="13"/>
      <c r="AD91" s="13"/>
      <c r="AE91" s="15"/>
    </row>
    <row r="92" spans="1:31" x14ac:dyDescent="0.2">
      <c r="A92" t="s">
        <v>104</v>
      </c>
      <c r="B92" t="s">
        <v>59</v>
      </c>
      <c r="C92" t="s">
        <v>96</v>
      </c>
      <c r="D92">
        <v>0</v>
      </c>
      <c r="E92">
        <v>0</v>
      </c>
      <c r="F92">
        <v>1015</v>
      </c>
      <c r="G92">
        <v>-1</v>
      </c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1:31" x14ac:dyDescent="0.2">
      <c r="A93" t="s">
        <v>108</v>
      </c>
      <c r="B93" t="s">
        <v>59</v>
      </c>
      <c r="C93" t="s">
        <v>96</v>
      </c>
      <c r="D93">
        <v>0</v>
      </c>
      <c r="E93">
        <v>0</v>
      </c>
      <c r="F93">
        <v>991</v>
      </c>
      <c r="G93">
        <v>-1</v>
      </c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1:31" x14ac:dyDescent="0.2">
      <c r="A94" t="s">
        <v>111</v>
      </c>
      <c r="B94" t="s">
        <v>59</v>
      </c>
      <c r="C94" t="s">
        <v>96</v>
      </c>
      <c r="D94">
        <v>0</v>
      </c>
      <c r="E94">
        <v>0</v>
      </c>
      <c r="F94">
        <v>1309</v>
      </c>
      <c r="G94">
        <v>-1</v>
      </c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1:31" x14ac:dyDescent="0.2">
      <c r="A95" t="s">
        <v>115</v>
      </c>
      <c r="B95" t="s">
        <v>59</v>
      </c>
      <c r="C95" t="s">
        <v>96</v>
      </c>
      <c r="D95">
        <v>0</v>
      </c>
      <c r="E95">
        <v>0</v>
      </c>
      <c r="F95">
        <v>1314</v>
      </c>
      <c r="G95">
        <v>-1</v>
      </c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3"/>
      <c r="Y95" s="13"/>
      <c r="Z95" s="13"/>
      <c r="AA95" s="13"/>
      <c r="AB95" s="13"/>
      <c r="AC95" s="13"/>
      <c r="AD95" s="13"/>
      <c r="AE95" s="15"/>
    </row>
    <row r="96" spans="1:31" x14ac:dyDescent="0.2">
      <c r="A96" t="s">
        <v>118</v>
      </c>
      <c r="B96" t="s">
        <v>59</v>
      </c>
      <c r="C96" t="s">
        <v>96</v>
      </c>
      <c r="D96">
        <v>0</v>
      </c>
      <c r="E96">
        <v>0</v>
      </c>
      <c r="F96">
        <v>1222</v>
      </c>
      <c r="G96">
        <v>-1</v>
      </c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3"/>
      <c r="Y96" s="13"/>
      <c r="Z96" s="13"/>
      <c r="AA96" s="13"/>
      <c r="AB96" s="13"/>
      <c r="AC96" s="13"/>
      <c r="AD96" s="13"/>
      <c r="AE96" s="15"/>
    </row>
    <row r="97" spans="1:31" x14ac:dyDescent="0.2">
      <c r="A97" t="s">
        <v>122</v>
      </c>
      <c r="B97" t="s">
        <v>59</v>
      </c>
      <c r="C97" t="s">
        <v>96</v>
      </c>
      <c r="D97">
        <v>0</v>
      </c>
      <c r="E97">
        <v>0</v>
      </c>
      <c r="F97">
        <v>1206</v>
      </c>
      <c r="G97">
        <v>-1</v>
      </c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3"/>
      <c r="Y97" s="13"/>
      <c r="Z97" s="13"/>
      <c r="AA97" s="13"/>
      <c r="AB97" s="13"/>
      <c r="AC97" s="13"/>
      <c r="AD97" s="13"/>
      <c r="AE97" s="15"/>
    </row>
    <row r="98" spans="1:31" x14ac:dyDescent="0.2">
      <c r="A98" t="s">
        <v>125</v>
      </c>
      <c r="B98" t="s">
        <v>19</v>
      </c>
      <c r="C98" t="s">
        <v>96</v>
      </c>
      <c r="D98">
        <v>0</v>
      </c>
      <c r="E98">
        <v>0</v>
      </c>
      <c r="F98">
        <v>391</v>
      </c>
      <c r="G98">
        <v>-1</v>
      </c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3"/>
      <c r="Y98" s="13"/>
      <c r="Z98" s="13"/>
      <c r="AA98" s="13"/>
      <c r="AB98" s="13"/>
      <c r="AC98" s="13"/>
      <c r="AD98" s="13"/>
      <c r="AE98" s="15"/>
    </row>
    <row r="99" spans="1:31" x14ac:dyDescent="0.2">
      <c r="A99" t="s">
        <v>98</v>
      </c>
      <c r="B99" t="s">
        <v>61</v>
      </c>
      <c r="C99" t="s">
        <v>96</v>
      </c>
      <c r="D99">
        <v>0</v>
      </c>
      <c r="E99">
        <v>0</v>
      </c>
      <c r="F99">
        <v>6114</v>
      </c>
      <c r="G99">
        <v>-1</v>
      </c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3"/>
      <c r="Y99" s="13"/>
      <c r="Z99" s="13"/>
      <c r="AA99" s="13"/>
      <c r="AB99" s="13"/>
      <c r="AC99" s="13"/>
      <c r="AD99" s="13"/>
      <c r="AE99" s="15"/>
    </row>
    <row r="100" spans="1:31" x14ac:dyDescent="0.2">
      <c r="A100" t="s">
        <v>105</v>
      </c>
      <c r="B100" t="s">
        <v>61</v>
      </c>
      <c r="C100" t="s">
        <v>96</v>
      </c>
      <c r="D100">
        <v>0</v>
      </c>
      <c r="E100">
        <v>0</v>
      </c>
      <c r="F100">
        <v>6105</v>
      </c>
      <c r="G100">
        <v>-1</v>
      </c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3"/>
      <c r="Y100" s="13"/>
      <c r="Z100" s="13"/>
      <c r="AA100" s="13"/>
      <c r="AB100" s="13"/>
      <c r="AC100" s="13"/>
      <c r="AD100" s="13"/>
      <c r="AE100" s="15"/>
    </row>
    <row r="101" spans="1:31" x14ac:dyDescent="0.2">
      <c r="A101" t="s">
        <v>112</v>
      </c>
      <c r="B101" t="s">
        <v>127</v>
      </c>
      <c r="C101" t="s">
        <v>96</v>
      </c>
      <c r="D101">
        <v>0</v>
      </c>
      <c r="E101">
        <v>0</v>
      </c>
      <c r="F101">
        <v>5776</v>
      </c>
      <c r="G101">
        <v>-1</v>
      </c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3"/>
      <c r="Y101" s="13"/>
      <c r="Z101" s="13"/>
      <c r="AA101" s="13"/>
      <c r="AB101" s="13"/>
      <c r="AC101" s="13"/>
      <c r="AD101" s="13"/>
      <c r="AE101" s="15"/>
    </row>
    <row r="102" spans="1:31" x14ac:dyDescent="0.2">
      <c r="A102" t="s">
        <v>119</v>
      </c>
      <c r="B102" t="s">
        <v>94</v>
      </c>
      <c r="C102" t="s">
        <v>96</v>
      </c>
      <c r="D102">
        <v>0</v>
      </c>
      <c r="E102">
        <v>0</v>
      </c>
      <c r="F102">
        <v>5324</v>
      </c>
      <c r="G102">
        <v>-1</v>
      </c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3"/>
      <c r="Y102" s="13"/>
      <c r="Z102" s="13"/>
      <c r="AA102" s="13"/>
      <c r="AB102" s="13"/>
      <c r="AC102" s="13"/>
      <c r="AD102" s="13"/>
      <c r="AE102" s="15"/>
    </row>
    <row r="103" spans="1:31" x14ac:dyDescent="0.2">
      <c r="A103" t="s">
        <v>128</v>
      </c>
      <c r="B103" t="s">
        <v>55</v>
      </c>
      <c r="C103" t="s">
        <v>96</v>
      </c>
      <c r="D103">
        <v>0</v>
      </c>
      <c r="E103">
        <v>0</v>
      </c>
      <c r="F103">
        <v>517</v>
      </c>
      <c r="G103">
        <v>2</v>
      </c>
      <c r="I103" t="s">
        <v>128</v>
      </c>
      <c r="J103" t="s">
        <v>129</v>
      </c>
      <c r="K103" t="s">
        <v>130</v>
      </c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3"/>
      <c r="Y103" s="13"/>
      <c r="Z103" s="13"/>
      <c r="AA103" s="13"/>
      <c r="AB103" s="13"/>
      <c r="AC103" s="13"/>
      <c r="AD103" s="13"/>
      <c r="AE103" s="15"/>
    </row>
    <row r="104" spans="1:31" x14ac:dyDescent="0.2">
      <c r="A104" t="s">
        <v>131</v>
      </c>
      <c r="B104" t="s">
        <v>55</v>
      </c>
      <c r="C104" t="s">
        <v>96</v>
      </c>
      <c r="D104">
        <v>0</v>
      </c>
      <c r="E104">
        <v>0</v>
      </c>
      <c r="F104">
        <v>465</v>
      </c>
      <c r="G104">
        <v>3</v>
      </c>
      <c r="I104" t="s">
        <v>131</v>
      </c>
      <c r="J104" t="s">
        <v>129</v>
      </c>
      <c r="K104" t="s">
        <v>130</v>
      </c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3"/>
      <c r="Y104" s="13"/>
      <c r="Z104" s="13"/>
      <c r="AA104" s="13"/>
      <c r="AB104" s="13"/>
      <c r="AC104" s="13"/>
      <c r="AD104" s="13"/>
      <c r="AE104" s="15"/>
    </row>
    <row r="105" spans="1:31" x14ac:dyDescent="0.2">
      <c r="A105" t="s">
        <v>132</v>
      </c>
      <c r="B105" t="s">
        <v>55</v>
      </c>
      <c r="C105" t="s">
        <v>96</v>
      </c>
      <c r="D105">
        <v>0</v>
      </c>
      <c r="E105">
        <v>0</v>
      </c>
      <c r="F105">
        <v>481</v>
      </c>
      <c r="G105">
        <v>4</v>
      </c>
      <c r="I105" t="s">
        <v>132</v>
      </c>
      <c r="J105" t="s">
        <v>133</v>
      </c>
      <c r="K105" t="s">
        <v>130</v>
      </c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3"/>
      <c r="Y105" s="13"/>
      <c r="Z105" s="13"/>
      <c r="AA105" s="13"/>
      <c r="AB105" s="13"/>
      <c r="AC105" s="13"/>
      <c r="AD105" s="13"/>
      <c r="AE105" s="15"/>
    </row>
    <row r="106" spans="1:31" x14ac:dyDescent="0.2">
      <c r="A106" t="s">
        <v>134</v>
      </c>
      <c r="B106" t="s">
        <v>55</v>
      </c>
      <c r="C106" t="s">
        <v>96</v>
      </c>
      <c r="D106">
        <v>0</v>
      </c>
      <c r="E106">
        <v>0</v>
      </c>
      <c r="F106">
        <v>504</v>
      </c>
      <c r="G106">
        <v>5</v>
      </c>
      <c r="I106" t="s">
        <v>134</v>
      </c>
      <c r="J106" t="s">
        <v>133</v>
      </c>
      <c r="K106" t="s">
        <v>130</v>
      </c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3"/>
      <c r="Y106" s="13"/>
      <c r="Z106" s="13"/>
      <c r="AA106" s="13"/>
      <c r="AB106" s="13"/>
      <c r="AC106" s="13"/>
      <c r="AD106" s="13"/>
      <c r="AE106" s="15"/>
    </row>
    <row r="107" spans="1:31" x14ac:dyDescent="0.2">
      <c r="A107" t="s">
        <v>135</v>
      </c>
      <c r="B107" t="s">
        <v>55</v>
      </c>
      <c r="C107" t="s">
        <v>96</v>
      </c>
      <c r="D107">
        <v>0</v>
      </c>
      <c r="E107">
        <v>0</v>
      </c>
      <c r="F107">
        <v>501</v>
      </c>
      <c r="G107">
        <v>7</v>
      </c>
      <c r="I107" t="s">
        <v>135</v>
      </c>
      <c r="J107" t="s">
        <v>136</v>
      </c>
      <c r="K107" t="s">
        <v>137</v>
      </c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3"/>
      <c r="Y107" s="13"/>
      <c r="Z107" s="13"/>
      <c r="AA107" s="13"/>
      <c r="AB107" s="13"/>
      <c r="AC107" s="13"/>
      <c r="AD107" s="13"/>
      <c r="AE107" s="15"/>
    </row>
    <row r="108" spans="1:31" x14ac:dyDescent="0.2">
      <c r="A108" t="s">
        <v>138</v>
      </c>
      <c r="B108" t="s">
        <v>55</v>
      </c>
      <c r="C108" t="s">
        <v>96</v>
      </c>
      <c r="D108">
        <v>0</v>
      </c>
      <c r="E108">
        <v>0</v>
      </c>
      <c r="F108">
        <v>449</v>
      </c>
      <c r="G108">
        <v>8</v>
      </c>
      <c r="I108" t="s">
        <v>138</v>
      </c>
      <c r="J108" t="s">
        <v>136</v>
      </c>
      <c r="K108" t="s">
        <v>137</v>
      </c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3"/>
      <c r="Y108" s="13"/>
      <c r="Z108" s="13"/>
      <c r="AA108" s="13"/>
      <c r="AB108" s="13"/>
      <c r="AC108" s="13"/>
      <c r="AD108" s="13"/>
      <c r="AE108" s="15"/>
    </row>
    <row r="109" spans="1:31" x14ac:dyDescent="0.2">
      <c r="A109" t="s">
        <v>139</v>
      </c>
      <c r="B109" t="s">
        <v>55</v>
      </c>
      <c r="C109" t="s">
        <v>96</v>
      </c>
      <c r="D109">
        <v>0</v>
      </c>
      <c r="E109">
        <v>0</v>
      </c>
      <c r="F109">
        <v>459</v>
      </c>
      <c r="G109">
        <v>9</v>
      </c>
      <c r="I109" t="s">
        <v>139</v>
      </c>
      <c r="J109" t="s">
        <v>140</v>
      </c>
      <c r="K109" t="s">
        <v>137</v>
      </c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3"/>
      <c r="Y109" s="13"/>
      <c r="Z109" s="13"/>
      <c r="AA109" s="13"/>
      <c r="AB109" s="13"/>
      <c r="AC109" s="13"/>
      <c r="AD109" s="13"/>
      <c r="AE109" s="15"/>
    </row>
    <row r="110" spans="1:31" x14ac:dyDescent="0.2">
      <c r="A110" t="s">
        <v>141</v>
      </c>
      <c r="B110" t="s">
        <v>55</v>
      </c>
      <c r="C110" t="s">
        <v>96</v>
      </c>
      <c r="D110">
        <v>0</v>
      </c>
      <c r="E110">
        <v>0</v>
      </c>
      <c r="F110">
        <v>480</v>
      </c>
      <c r="G110">
        <v>10</v>
      </c>
      <c r="I110" t="s">
        <v>141</v>
      </c>
      <c r="J110" t="s">
        <v>140</v>
      </c>
      <c r="K110" t="s">
        <v>137</v>
      </c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3"/>
      <c r="Y110" s="13"/>
      <c r="Z110" s="13"/>
      <c r="AA110" s="13"/>
      <c r="AB110" s="13"/>
      <c r="AC110" s="13"/>
      <c r="AD110" s="13"/>
      <c r="AE110" s="15"/>
    </row>
    <row r="111" spans="1:31" x14ac:dyDescent="0.2">
      <c r="A111" t="s">
        <v>142</v>
      </c>
      <c r="B111" t="s">
        <v>55</v>
      </c>
      <c r="C111" t="s">
        <v>96</v>
      </c>
      <c r="D111">
        <v>0</v>
      </c>
      <c r="E111">
        <v>0</v>
      </c>
      <c r="F111">
        <v>468</v>
      </c>
      <c r="G111">
        <v>12</v>
      </c>
      <c r="I111" t="s">
        <v>142</v>
      </c>
      <c r="J111" t="s">
        <v>143</v>
      </c>
      <c r="K111" t="s">
        <v>144</v>
      </c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3"/>
      <c r="Y111" s="13"/>
      <c r="Z111" s="13"/>
      <c r="AA111" s="13"/>
      <c r="AB111" s="13"/>
      <c r="AC111" s="13"/>
      <c r="AD111" s="13"/>
      <c r="AE111" s="15"/>
    </row>
    <row r="112" spans="1:31" x14ac:dyDescent="0.2">
      <c r="A112" t="s">
        <v>145</v>
      </c>
      <c r="B112" t="s">
        <v>55</v>
      </c>
      <c r="C112" t="s">
        <v>96</v>
      </c>
      <c r="D112">
        <v>0</v>
      </c>
      <c r="E112">
        <v>0</v>
      </c>
      <c r="F112">
        <v>407</v>
      </c>
      <c r="G112">
        <v>13</v>
      </c>
      <c r="I112" t="s">
        <v>145</v>
      </c>
      <c r="J112" t="s">
        <v>143</v>
      </c>
      <c r="K112" t="s">
        <v>144</v>
      </c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3"/>
      <c r="Y112" s="13"/>
      <c r="Z112" s="13"/>
      <c r="AA112" s="13"/>
      <c r="AB112" s="13"/>
      <c r="AC112" s="13"/>
      <c r="AD112" s="13"/>
      <c r="AE112" s="15"/>
    </row>
    <row r="113" spans="1:31" x14ac:dyDescent="0.2">
      <c r="A113" t="s">
        <v>146</v>
      </c>
      <c r="B113" t="s">
        <v>55</v>
      </c>
      <c r="C113" t="s">
        <v>96</v>
      </c>
      <c r="D113">
        <v>0</v>
      </c>
      <c r="E113">
        <v>0</v>
      </c>
      <c r="F113">
        <v>395</v>
      </c>
      <c r="G113">
        <v>15</v>
      </c>
      <c r="I113" t="s">
        <v>146</v>
      </c>
      <c r="J113" t="s">
        <v>147</v>
      </c>
      <c r="K113" t="s">
        <v>144</v>
      </c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1:31" x14ac:dyDescent="0.2">
      <c r="A114" t="s">
        <v>148</v>
      </c>
      <c r="B114" t="s">
        <v>55</v>
      </c>
      <c r="C114" t="s">
        <v>96</v>
      </c>
      <c r="D114">
        <v>0</v>
      </c>
      <c r="E114">
        <v>0</v>
      </c>
      <c r="F114">
        <v>435</v>
      </c>
      <c r="G114">
        <v>16</v>
      </c>
      <c r="I114" t="s">
        <v>148</v>
      </c>
      <c r="J114" t="s">
        <v>147</v>
      </c>
      <c r="K114" t="s">
        <v>144</v>
      </c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1:31" x14ac:dyDescent="0.2">
      <c r="A115" t="s">
        <v>149</v>
      </c>
      <c r="B115" t="s">
        <v>55</v>
      </c>
      <c r="C115" t="s">
        <v>96</v>
      </c>
      <c r="D115">
        <v>0</v>
      </c>
      <c r="E115">
        <v>0</v>
      </c>
      <c r="F115">
        <v>1003</v>
      </c>
      <c r="G115">
        <v>18</v>
      </c>
      <c r="I115" t="s">
        <v>149</v>
      </c>
      <c r="J115" t="s">
        <v>150</v>
      </c>
      <c r="K115" t="s">
        <v>151</v>
      </c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1:31" x14ac:dyDescent="0.2">
      <c r="A116" t="s">
        <v>152</v>
      </c>
      <c r="B116" t="s">
        <v>55</v>
      </c>
      <c r="C116" t="s">
        <v>96</v>
      </c>
      <c r="D116">
        <v>0</v>
      </c>
      <c r="E116">
        <v>0</v>
      </c>
      <c r="F116">
        <v>857</v>
      </c>
      <c r="G116">
        <v>20</v>
      </c>
      <c r="I116" t="s">
        <v>152</v>
      </c>
      <c r="J116" t="s">
        <v>150</v>
      </c>
      <c r="K116" t="s">
        <v>151</v>
      </c>
    </row>
    <row r="117" spans="1:31" x14ac:dyDescent="0.2">
      <c r="A117" t="s">
        <v>153</v>
      </c>
      <c r="B117" t="s">
        <v>55</v>
      </c>
      <c r="C117" t="s">
        <v>96</v>
      </c>
      <c r="D117">
        <v>0</v>
      </c>
      <c r="E117">
        <v>0</v>
      </c>
      <c r="F117">
        <v>836</v>
      </c>
      <c r="G117">
        <v>22</v>
      </c>
      <c r="I117" t="s">
        <v>153</v>
      </c>
      <c r="J117" t="s">
        <v>154</v>
      </c>
      <c r="K117" t="s">
        <v>151</v>
      </c>
    </row>
    <row r="118" spans="1:31" x14ac:dyDescent="0.2">
      <c r="A118" t="s">
        <v>155</v>
      </c>
      <c r="B118" t="s">
        <v>55</v>
      </c>
      <c r="C118" t="s">
        <v>96</v>
      </c>
      <c r="D118">
        <v>0</v>
      </c>
      <c r="E118">
        <v>0</v>
      </c>
      <c r="F118">
        <v>698</v>
      </c>
      <c r="G118">
        <v>24</v>
      </c>
      <c r="I118" t="s">
        <v>155</v>
      </c>
      <c r="J118" t="s">
        <v>154</v>
      </c>
      <c r="K118" t="s">
        <v>151</v>
      </c>
    </row>
    <row r="119" spans="1:31" x14ac:dyDescent="0.2">
      <c r="A119" t="s">
        <v>129</v>
      </c>
      <c r="B119" t="s">
        <v>19</v>
      </c>
      <c r="C119" t="s">
        <v>96</v>
      </c>
      <c r="D119">
        <v>0</v>
      </c>
      <c r="E119">
        <v>0</v>
      </c>
      <c r="F119">
        <v>1077</v>
      </c>
      <c r="G119">
        <v>-1</v>
      </c>
    </row>
    <row r="120" spans="1:31" x14ac:dyDescent="0.2">
      <c r="A120" t="s">
        <v>133</v>
      </c>
      <c r="B120" t="s">
        <v>19</v>
      </c>
      <c r="C120" t="s">
        <v>96</v>
      </c>
      <c r="D120">
        <v>0</v>
      </c>
      <c r="E120">
        <v>0</v>
      </c>
      <c r="F120">
        <v>1046</v>
      </c>
      <c r="G120">
        <v>-1</v>
      </c>
    </row>
    <row r="121" spans="1:31" x14ac:dyDescent="0.2">
      <c r="A121" t="s">
        <v>136</v>
      </c>
      <c r="B121" t="s">
        <v>19</v>
      </c>
      <c r="C121" t="s">
        <v>96</v>
      </c>
      <c r="D121">
        <v>0</v>
      </c>
      <c r="E121">
        <v>0</v>
      </c>
      <c r="F121">
        <v>1020</v>
      </c>
      <c r="G121">
        <v>-1</v>
      </c>
    </row>
    <row r="122" spans="1:31" x14ac:dyDescent="0.2">
      <c r="A122" t="s">
        <v>140</v>
      </c>
      <c r="B122" t="s">
        <v>19</v>
      </c>
      <c r="C122" t="s">
        <v>96</v>
      </c>
      <c r="D122">
        <v>0</v>
      </c>
      <c r="E122">
        <v>0</v>
      </c>
      <c r="F122">
        <v>992</v>
      </c>
      <c r="G122">
        <v>-1</v>
      </c>
    </row>
    <row r="123" spans="1:31" x14ac:dyDescent="0.2">
      <c r="A123" t="s">
        <v>143</v>
      </c>
      <c r="B123" t="s">
        <v>19</v>
      </c>
      <c r="C123" t="s">
        <v>96</v>
      </c>
      <c r="D123">
        <v>0</v>
      </c>
      <c r="E123">
        <v>0</v>
      </c>
      <c r="F123">
        <v>1339</v>
      </c>
      <c r="G123">
        <v>-1</v>
      </c>
    </row>
    <row r="124" spans="1:31" x14ac:dyDescent="0.2">
      <c r="A124" t="s">
        <v>147</v>
      </c>
      <c r="B124" t="s">
        <v>19</v>
      </c>
      <c r="C124" t="s">
        <v>96</v>
      </c>
      <c r="D124">
        <v>0</v>
      </c>
      <c r="E124">
        <v>0</v>
      </c>
      <c r="F124">
        <v>1324</v>
      </c>
      <c r="G124">
        <v>-1</v>
      </c>
    </row>
    <row r="125" spans="1:31" x14ac:dyDescent="0.2">
      <c r="A125" t="s">
        <v>150</v>
      </c>
      <c r="B125" t="s">
        <v>19</v>
      </c>
      <c r="C125" t="s">
        <v>96</v>
      </c>
      <c r="D125">
        <v>0</v>
      </c>
      <c r="E125">
        <v>0</v>
      </c>
      <c r="F125">
        <v>1255</v>
      </c>
      <c r="G125">
        <v>-1</v>
      </c>
    </row>
    <row r="126" spans="1:31" x14ac:dyDescent="0.2">
      <c r="A126" t="s">
        <v>154</v>
      </c>
      <c r="B126" t="s">
        <v>19</v>
      </c>
      <c r="C126" t="s">
        <v>96</v>
      </c>
      <c r="D126">
        <v>0</v>
      </c>
      <c r="E126">
        <v>0</v>
      </c>
      <c r="F126">
        <v>1172</v>
      </c>
      <c r="G126">
        <v>-1</v>
      </c>
    </row>
    <row r="127" spans="1:31" x14ac:dyDescent="0.2">
      <c r="A127" t="s">
        <v>130</v>
      </c>
      <c r="B127" t="s">
        <v>127</v>
      </c>
      <c r="C127" t="s">
        <v>96</v>
      </c>
      <c r="D127">
        <v>0</v>
      </c>
      <c r="E127">
        <v>0</v>
      </c>
      <c r="F127" s="2">
        <f>6415+10</f>
        <v>6425</v>
      </c>
      <c r="G127">
        <v>-1</v>
      </c>
    </row>
    <row r="128" spans="1:31" x14ac:dyDescent="0.2">
      <c r="A128" t="s">
        <v>137</v>
      </c>
      <c r="B128" t="s">
        <v>127</v>
      </c>
      <c r="C128" t="s">
        <v>96</v>
      </c>
      <c r="D128">
        <v>0</v>
      </c>
      <c r="E128">
        <v>0</v>
      </c>
      <c r="F128" s="2">
        <f>6406+10</f>
        <v>6416</v>
      </c>
      <c r="G128">
        <v>-1</v>
      </c>
    </row>
    <row r="129" spans="1:11" x14ac:dyDescent="0.2">
      <c r="A129" t="s">
        <v>144</v>
      </c>
      <c r="B129" t="s">
        <v>94</v>
      </c>
      <c r="C129" t="s">
        <v>96</v>
      </c>
      <c r="D129">
        <v>0</v>
      </c>
      <c r="E129">
        <v>0</v>
      </c>
      <c r="F129" s="2">
        <f>6036+10</f>
        <v>6046</v>
      </c>
      <c r="G129">
        <v>-1</v>
      </c>
    </row>
    <row r="130" spans="1:11" x14ac:dyDescent="0.2">
      <c r="A130" t="s">
        <v>151</v>
      </c>
      <c r="B130" t="s">
        <v>94</v>
      </c>
      <c r="C130" t="s">
        <v>96</v>
      </c>
      <c r="D130">
        <v>0</v>
      </c>
      <c r="E130">
        <v>0</v>
      </c>
      <c r="F130" s="2">
        <f>5487+10</f>
        <v>5497</v>
      </c>
      <c r="G130">
        <v>-1</v>
      </c>
    </row>
    <row r="131" spans="1:11" x14ac:dyDescent="0.2">
      <c r="A131" t="s">
        <v>156</v>
      </c>
      <c r="B131" t="s">
        <v>55</v>
      </c>
      <c r="C131" t="s">
        <v>157</v>
      </c>
      <c r="D131">
        <v>0</v>
      </c>
      <c r="E131">
        <v>0</v>
      </c>
      <c r="F131">
        <v>458</v>
      </c>
      <c r="G131">
        <v>2</v>
      </c>
      <c r="I131" t="s">
        <v>156</v>
      </c>
      <c r="J131" t="s">
        <v>158</v>
      </c>
      <c r="K131" t="s">
        <v>130</v>
      </c>
    </row>
    <row r="132" spans="1:11" x14ac:dyDescent="0.2">
      <c r="A132" t="s">
        <v>159</v>
      </c>
      <c r="B132" t="s">
        <v>55</v>
      </c>
      <c r="C132" t="s">
        <v>157</v>
      </c>
      <c r="D132">
        <v>0</v>
      </c>
      <c r="E132">
        <v>0</v>
      </c>
      <c r="F132">
        <v>416</v>
      </c>
      <c r="G132">
        <v>3</v>
      </c>
      <c r="I132" t="s">
        <v>159</v>
      </c>
      <c r="J132" t="s">
        <v>158</v>
      </c>
      <c r="K132" t="s">
        <v>130</v>
      </c>
    </row>
    <row r="133" spans="1:11" x14ac:dyDescent="0.2">
      <c r="A133" t="s">
        <v>160</v>
      </c>
      <c r="B133" t="s">
        <v>55</v>
      </c>
      <c r="C133" t="s">
        <v>157</v>
      </c>
      <c r="D133">
        <v>0</v>
      </c>
      <c r="E133">
        <v>0</v>
      </c>
      <c r="F133">
        <v>431</v>
      </c>
      <c r="G133">
        <v>4</v>
      </c>
      <c r="I133" t="s">
        <v>160</v>
      </c>
      <c r="J133" t="s">
        <v>161</v>
      </c>
      <c r="K133" t="s">
        <v>130</v>
      </c>
    </row>
    <row r="134" spans="1:11" x14ac:dyDescent="0.2">
      <c r="A134" t="s">
        <v>162</v>
      </c>
      <c r="B134" t="s">
        <v>55</v>
      </c>
      <c r="C134" t="s">
        <v>157</v>
      </c>
      <c r="D134">
        <v>0</v>
      </c>
      <c r="E134">
        <v>0</v>
      </c>
      <c r="F134">
        <v>445</v>
      </c>
      <c r="G134">
        <v>5</v>
      </c>
      <c r="I134" t="s">
        <v>162</v>
      </c>
      <c r="J134" t="s">
        <v>161</v>
      </c>
      <c r="K134" t="s">
        <v>130</v>
      </c>
    </row>
    <row r="135" spans="1:11" x14ac:dyDescent="0.2">
      <c r="A135" t="s">
        <v>163</v>
      </c>
      <c r="B135" t="s">
        <v>55</v>
      </c>
      <c r="C135" t="s">
        <v>157</v>
      </c>
      <c r="D135">
        <v>0</v>
      </c>
      <c r="E135">
        <v>0</v>
      </c>
      <c r="F135">
        <v>446</v>
      </c>
      <c r="G135">
        <v>7</v>
      </c>
      <c r="I135" t="s">
        <v>163</v>
      </c>
      <c r="J135" t="s">
        <v>164</v>
      </c>
      <c r="K135" t="s">
        <v>137</v>
      </c>
    </row>
    <row r="136" spans="1:11" x14ac:dyDescent="0.2">
      <c r="A136" t="s">
        <v>165</v>
      </c>
      <c r="B136" t="s">
        <v>55</v>
      </c>
      <c r="C136" t="s">
        <v>157</v>
      </c>
      <c r="D136">
        <v>0</v>
      </c>
      <c r="E136">
        <v>0</v>
      </c>
      <c r="F136">
        <v>401</v>
      </c>
      <c r="G136">
        <v>8</v>
      </c>
      <c r="I136" t="s">
        <v>165</v>
      </c>
      <c r="J136" t="s">
        <v>164</v>
      </c>
      <c r="K136" t="s">
        <v>137</v>
      </c>
    </row>
    <row r="137" spans="1:11" x14ac:dyDescent="0.2">
      <c r="A137" t="s">
        <v>166</v>
      </c>
      <c r="B137" t="s">
        <v>55</v>
      </c>
      <c r="C137" t="s">
        <v>157</v>
      </c>
      <c r="D137">
        <v>0</v>
      </c>
      <c r="E137">
        <v>0</v>
      </c>
      <c r="F137">
        <v>412</v>
      </c>
      <c r="G137">
        <v>9</v>
      </c>
      <c r="I137" t="s">
        <v>166</v>
      </c>
      <c r="J137" t="s">
        <v>167</v>
      </c>
      <c r="K137" t="s">
        <v>137</v>
      </c>
    </row>
    <row r="138" spans="1:11" x14ac:dyDescent="0.2">
      <c r="A138" t="s">
        <v>168</v>
      </c>
      <c r="B138" t="s">
        <v>55</v>
      </c>
      <c r="C138" t="s">
        <v>157</v>
      </c>
      <c r="D138">
        <v>0</v>
      </c>
      <c r="E138">
        <v>0</v>
      </c>
      <c r="F138">
        <v>422</v>
      </c>
      <c r="G138">
        <v>10</v>
      </c>
      <c r="I138" t="s">
        <v>168</v>
      </c>
      <c r="J138" t="s">
        <v>167</v>
      </c>
      <c r="K138" t="s">
        <v>137</v>
      </c>
    </row>
    <row r="139" spans="1:11" x14ac:dyDescent="0.2">
      <c r="A139" t="s">
        <v>169</v>
      </c>
      <c r="B139" t="s">
        <v>55</v>
      </c>
      <c r="C139" t="s">
        <v>157</v>
      </c>
      <c r="D139">
        <v>0</v>
      </c>
      <c r="E139">
        <v>0</v>
      </c>
      <c r="F139">
        <v>419</v>
      </c>
      <c r="G139">
        <v>12</v>
      </c>
      <c r="I139" t="s">
        <v>169</v>
      </c>
      <c r="J139" t="s">
        <v>170</v>
      </c>
      <c r="K139" t="s">
        <v>144</v>
      </c>
    </row>
    <row r="140" spans="1:11" x14ac:dyDescent="0.2">
      <c r="A140" t="s">
        <v>171</v>
      </c>
      <c r="B140" t="s">
        <v>55</v>
      </c>
      <c r="C140" t="s">
        <v>157</v>
      </c>
      <c r="D140">
        <v>0</v>
      </c>
      <c r="E140">
        <v>0</v>
      </c>
      <c r="F140">
        <v>357</v>
      </c>
      <c r="G140">
        <v>13</v>
      </c>
      <c r="I140" t="s">
        <v>171</v>
      </c>
      <c r="J140" t="s">
        <v>170</v>
      </c>
      <c r="K140" t="s">
        <v>144</v>
      </c>
    </row>
    <row r="141" spans="1:11" x14ac:dyDescent="0.2">
      <c r="A141" t="s">
        <v>172</v>
      </c>
      <c r="B141" t="s">
        <v>55</v>
      </c>
      <c r="C141" t="s">
        <v>157</v>
      </c>
      <c r="D141">
        <v>0</v>
      </c>
      <c r="E141">
        <v>0</v>
      </c>
      <c r="F141">
        <v>365</v>
      </c>
      <c r="G141">
        <v>15</v>
      </c>
      <c r="I141" t="s">
        <v>172</v>
      </c>
      <c r="J141" t="s">
        <v>173</v>
      </c>
      <c r="K141" t="s">
        <v>144</v>
      </c>
    </row>
    <row r="142" spans="1:11" x14ac:dyDescent="0.2">
      <c r="A142" t="s">
        <v>174</v>
      </c>
      <c r="B142" t="s">
        <v>55</v>
      </c>
      <c r="C142" t="s">
        <v>157</v>
      </c>
      <c r="D142">
        <v>0</v>
      </c>
      <c r="E142">
        <v>0</v>
      </c>
      <c r="F142">
        <v>379</v>
      </c>
      <c r="G142">
        <v>16</v>
      </c>
      <c r="I142" t="s">
        <v>174</v>
      </c>
      <c r="J142" t="s">
        <v>173</v>
      </c>
      <c r="K142" t="s">
        <v>144</v>
      </c>
    </row>
    <row r="143" spans="1:11" x14ac:dyDescent="0.2">
      <c r="A143" t="s">
        <v>175</v>
      </c>
      <c r="B143" t="s">
        <v>55</v>
      </c>
      <c r="C143" t="s">
        <v>157</v>
      </c>
      <c r="D143">
        <v>0</v>
      </c>
      <c r="E143">
        <v>0</v>
      </c>
      <c r="F143">
        <v>988</v>
      </c>
      <c r="G143">
        <v>20</v>
      </c>
      <c r="I143" t="s">
        <v>175</v>
      </c>
      <c r="J143" t="s">
        <v>150</v>
      </c>
      <c r="K143" t="s">
        <v>151</v>
      </c>
    </row>
    <row r="144" spans="1:11" x14ac:dyDescent="0.2">
      <c r="A144" t="s">
        <v>176</v>
      </c>
      <c r="B144" t="s">
        <v>55</v>
      </c>
      <c r="C144" t="s">
        <v>157</v>
      </c>
      <c r="D144">
        <v>0</v>
      </c>
      <c r="E144">
        <v>0</v>
      </c>
      <c r="F144">
        <v>794</v>
      </c>
      <c r="G144">
        <v>24</v>
      </c>
      <c r="I144" t="s">
        <v>176</v>
      </c>
      <c r="J144" t="s">
        <v>154</v>
      </c>
      <c r="K144" t="s">
        <v>151</v>
      </c>
    </row>
    <row r="145" spans="1:12" x14ac:dyDescent="0.2">
      <c r="A145" t="s">
        <v>158</v>
      </c>
      <c r="B145" t="s">
        <v>55</v>
      </c>
      <c r="C145" t="s">
        <v>157</v>
      </c>
      <c r="D145">
        <v>0</v>
      </c>
      <c r="E145">
        <v>0</v>
      </c>
      <c r="F145">
        <v>1329</v>
      </c>
      <c r="G145">
        <v>-1</v>
      </c>
    </row>
    <row r="146" spans="1:12" x14ac:dyDescent="0.2">
      <c r="A146" t="s">
        <v>161</v>
      </c>
      <c r="B146" t="s">
        <v>55</v>
      </c>
      <c r="C146" t="s">
        <v>157</v>
      </c>
      <c r="D146">
        <v>0</v>
      </c>
      <c r="E146">
        <v>0</v>
      </c>
      <c r="F146">
        <v>1301</v>
      </c>
      <c r="G146">
        <v>-1</v>
      </c>
    </row>
    <row r="147" spans="1:12" x14ac:dyDescent="0.2">
      <c r="A147" t="s">
        <v>164</v>
      </c>
      <c r="B147" t="s">
        <v>55</v>
      </c>
      <c r="C147" t="s">
        <v>157</v>
      </c>
      <c r="D147">
        <v>0</v>
      </c>
      <c r="E147">
        <v>0</v>
      </c>
      <c r="F147">
        <v>1264</v>
      </c>
      <c r="G147">
        <v>-1</v>
      </c>
    </row>
    <row r="148" spans="1:12" x14ac:dyDescent="0.2">
      <c r="A148" t="s">
        <v>167</v>
      </c>
      <c r="B148" t="s">
        <v>55</v>
      </c>
      <c r="C148" t="s">
        <v>157</v>
      </c>
      <c r="D148">
        <v>0</v>
      </c>
      <c r="E148">
        <v>0</v>
      </c>
      <c r="F148">
        <v>1231</v>
      </c>
      <c r="G148">
        <v>-1</v>
      </c>
    </row>
    <row r="149" spans="1:12" x14ac:dyDescent="0.2">
      <c r="A149" t="s">
        <v>170</v>
      </c>
      <c r="B149" t="s">
        <v>55</v>
      </c>
      <c r="C149" t="s">
        <v>157</v>
      </c>
      <c r="D149">
        <v>0</v>
      </c>
      <c r="E149">
        <v>0</v>
      </c>
      <c r="F149">
        <v>1539</v>
      </c>
      <c r="G149">
        <v>-1</v>
      </c>
    </row>
    <row r="150" spans="1:12" x14ac:dyDescent="0.2">
      <c r="A150" t="s">
        <v>173</v>
      </c>
      <c r="B150" t="s">
        <v>55</v>
      </c>
      <c r="C150" t="s">
        <v>157</v>
      </c>
      <c r="D150">
        <v>0</v>
      </c>
      <c r="E150">
        <v>0</v>
      </c>
      <c r="F150">
        <v>1505</v>
      </c>
      <c r="G150">
        <v>-1</v>
      </c>
    </row>
    <row r="151" spans="1:12" x14ac:dyDescent="0.2">
      <c r="A151" t="s">
        <v>177</v>
      </c>
      <c r="B151" t="s">
        <v>55</v>
      </c>
      <c r="C151" t="s">
        <v>178</v>
      </c>
      <c r="D151">
        <v>0</v>
      </c>
      <c r="E151">
        <v>0</v>
      </c>
      <c r="F151">
        <v>1455</v>
      </c>
      <c r="G151">
        <v>4</v>
      </c>
      <c r="I151" t="s">
        <v>177</v>
      </c>
      <c r="J151" t="s">
        <v>179</v>
      </c>
      <c r="K151" t="s">
        <v>180</v>
      </c>
      <c r="L151" t="s">
        <v>181</v>
      </c>
    </row>
    <row r="152" spans="1:12" x14ac:dyDescent="0.2">
      <c r="A152" t="s">
        <v>182</v>
      </c>
      <c r="B152" t="s">
        <v>55</v>
      </c>
      <c r="C152" t="s">
        <v>178</v>
      </c>
      <c r="D152">
        <v>0</v>
      </c>
      <c r="E152">
        <v>0</v>
      </c>
      <c r="F152">
        <v>1234</v>
      </c>
      <c r="G152">
        <v>6</v>
      </c>
      <c r="I152" t="s">
        <v>182</v>
      </c>
      <c r="J152" t="s">
        <v>179</v>
      </c>
      <c r="K152" t="s">
        <v>180</v>
      </c>
      <c r="L152" t="s">
        <v>181</v>
      </c>
    </row>
    <row r="153" spans="1:12" x14ac:dyDescent="0.2">
      <c r="A153" t="s">
        <v>183</v>
      </c>
      <c r="B153" t="s">
        <v>55</v>
      </c>
      <c r="C153" t="s">
        <v>178</v>
      </c>
      <c r="D153">
        <v>0</v>
      </c>
      <c r="E153">
        <v>0</v>
      </c>
      <c r="F153">
        <v>1241</v>
      </c>
      <c r="G153">
        <v>8</v>
      </c>
      <c r="I153" t="s">
        <v>183</v>
      </c>
      <c r="J153" t="s">
        <v>184</v>
      </c>
      <c r="K153" t="s">
        <v>180</v>
      </c>
      <c r="L153" t="s">
        <v>181</v>
      </c>
    </row>
    <row r="154" spans="1:12" x14ac:dyDescent="0.2">
      <c r="A154" t="s">
        <v>185</v>
      </c>
      <c r="B154" t="s">
        <v>55</v>
      </c>
      <c r="C154" t="s">
        <v>178</v>
      </c>
      <c r="D154">
        <v>0</v>
      </c>
      <c r="E154">
        <v>0</v>
      </c>
      <c r="F154">
        <v>1174</v>
      </c>
      <c r="G154">
        <v>10</v>
      </c>
      <c r="I154" t="s">
        <v>185</v>
      </c>
      <c r="J154" t="s">
        <v>184</v>
      </c>
      <c r="K154" t="s">
        <v>180</v>
      </c>
      <c r="L154" t="s">
        <v>181</v>
      </c>
    </row>
    <row r="155" spans="1:12" x14ac:dyDescent="0.2">
      <c r="A155" t="s">
        <v>186</v>
      </c>
      <c r="B155" t="s">
        <v>55</v>
      </c>
      <c r="C155" t="s">
        <v>178</v>
      </c>
      <c r="D155">
        <v>0</v>
      </c>
      <c r="E155">
        <v>0</v>
      </c>
      <c r="F155">
        <v>1279</v>
      </c>
      <c r="G155">
        <v>12</v>
      </c>
      <c r="I155" t="s">
        <v>186</v>
      </c>
      <c r="J155" t="s">
        <v>187</v>
      </c>
      <c r="K155" t="s">
        <v>188</v>
      </c>
      <c r="L155" t="s">
        <v>181</v>
      </c>
    </row>
    <row r="156" spans="1:12" x14ac:dyDescent="0.2">
      <c r="A156" t="s">
        <v>189</v>
      </c>
      <c r="B156" t="s">
        <v>55</v>
      </c>
      <c r="C156" t="s">
        <v>178</v>
      </c>
      <c r="D156">
        <v>0</v>
      </c>
      <c r="E156">
        <v>0</v>
      </c>
      <c r="F156">
        <v>1105</v>
      </c>
      <c r="G156">
        <v>14</v>
      </c>
      <c r="I156" t="s">
        <v>189</v>
      </c>
      <c r="J156" t="s">
        <v>187</v>
      </c>
      <c r="K156" t="s">
        <v>188</v>
      </c>
      <c r="L156" t="s">
        <v>181</v>
      </c>
    </row>
    <row r="157" spans="1:12" x14ac:dyDescent="0.2">
      <c r="A157" t="s">
        <v>190</v>
      </c>
      <c r="B157" t="s">
        <v>55</v>
      </c>
      <c r="C157" t="s">
        <v>178</v>
      </c>
      <c r="D157">
        <v>0</v>
      </c>
      <c r="E157">
        <v>0</v>
      </c>
      <c r="F157">
        <v>1103</v>
      </c>
      <c r="G157">
        <v>16</v>
      </c>
      <c r="I157" t="s">
        <v>190</v>
      </c>
      <c r="J157" t="s">
        <v>191</v>
      </c>
      <c r="K157" t="s">
        <v>188</v>
      </c>
      <c r="L157" t="s">
        <v>181</v>
      </c>
    </row>
    <row r="158" spans="1:12" x14ac:dyDescent="0.2">
      <c r="A158" t="s">
        <v>192</v>
      </c>
      <c r="B158" t="s">
        <v>55</v>
      </c>
      <c r="C158" t="s">
        <v>178</v>
      </c>
      <c r="D158">
        <v>0</v>
      </c>
      <c r="E158">
        <v>0</v>
      </c>
      <c r="F158">
        <v>1109</v>
      </c>
      <c r="G158">
        <v>18</v>
      </c>
      <c r="I158" t="s">
        <v>192</v>
      </c>
      <c r="J158" t="s">
        <v>191</v>
      </c>
      <c r="K158" t="s">
        <v>188</v>
      </c>
      <c r="L158" t="s">
        <v>181</v>
      </c>
    </row>
    <row r="159" spans="1:12" x14ac:dyDescent="0.2">
      <c r="A159" t="s">
        <v>193</v>
      </c>
      <c r="B159" t="s">
        <v>55</v>
      </c>
      <c r="C159" t="s">
        <v>178</v>
      </c>
      <c r="D159">
        <v>0</v>
      </c>
      <c r="E159">
        <v>0</v>
      </c>
      <c r="F159">
        <v>1138</v>
      </c>
      <c r="G159">
        <v>20</v>
      </c>
      <c r="I159" t="s">
        <v>193</v>
      </c>
      <c r="J159" t="s">
        <v>194</v>
      </c>
      <c r="K159" t="s">
        <v>195</v>
      </c>
      <c r="L159" t="s">
        <v>181</v>
      </c>
    </row>
    <row r="160" spans="1:12" x14ac:dyDescent="0.2">
      <c r="A160" t="s">
        <v>196</v>
      </c>
      <c r="B160" t="s">
        <v>55</v>
      </c>
      <c r="C160" t="s">
        <v>178</v>
      </c>
      <c r="D160">
        <v>0</v>
      </c>
      <c r="E160">
        <v>0</v>
      </c>
      <c r="F160">
        <v>1047</v>
      </c>
      <c r="G160">
        <v>22</v>
      </c>
      <c r="I160" t="s">
        <v>196</v>
      </c>
      <c r="J160" t="s">
        <v>194</v>
      </c>
      <c r="K160" t="s">
        <v>195</v>
      </c>
      <c r="L160" t="s">
        <v>181</v>
      </c>
    </row>
    <row r="161" spans="1:12" x14ac:dyDescent="0.2">
      <c r="A161" t="s">
        <v>197</v>
      </c>
      <c r="B161" t="s">
        <v>55</v>
      </c>
      <c r="C161" t="s">
        <v>178</v>
      </c>
      <c r="D161">
        <v>0</v>
      </c>
      <c r="E161">
        <v>0</v>
      </c>
      <c r="F161">
        <v>1034</v>
      </c>
      <c r="G161">
        <v>24</v>
      </c>
      <c r="I161" t="s">
        <v>197</v>
      </c>
      <c r="J161" t="s">
        <v>198</v>
      </c>
      <c r="K161" t="s">
        <v>195</v>
      </c>
      <c r="L161" t="s">
        <v>181</v>
      </c>
    </row>
    <row r="162" spans="1:12" x14ac:dyDescent="0.2">
      <c r="A162" t="s">
        <v>199</v>
      </c>
      <c r="B162" t="s">
        <v>55</v>
      </c>
      <c r="C162" t="s">
        <v>178</v>
      </c>
      <c r="D162">
        <v>0</v>
      </c>
      <c r="E162">
        <v>0</v>
      </c>
      <c r="F162">
        <v>892</v>
      </c>
      <c r="G162">
        <v>26</v>
      </c>
      <c r="I162" t="s">
        <v>199</v>
      </c>
      <c r="J162" t="s">
        <v>198</v>
      </c>
      <c r="K162" t="s">
        <v>195</v>
      </c>
      <c r="L162" t="s">
        <v>181</v>
      </c>
    </row>
    <row r="163" spans="1:12" x14ac:dyDescent="0.2">
      <c r="A163" t="s">
        <v>179</v>
      </c>
      <c r="B163" t="s">
        <v>19</v>
      </c>
      <c r="C163" t="s">
        <v>178</v>
      </c>
      <c r="D163">
        <v>0</v>
      </c>
      <c r="E163">
        <v>0</v>
      </c>
      <c r="F163">
        <v>1388</v>
      </c>
      <c r="G163">
        <v>-1</v>
      </c>
    </row>
    <row r="164" spans="1:12" x14ac:dyDescent="0.2">
      <c r="A164" t="s">
        <v>184</v>
      </c>
      <c r="B164" t="s">
        <v>19</v>
      </c>
      <c r="C164" t="s">
        <v>178</v>
      </c>
      <c r="D164">
        <v>0</v>
      </c>
      <c r="E164">
        <v>0</v>
      </c>
      <c r="F164">
        <v>1195</v>
      </c>
      <c r="G164">
        <v>-1</v>
      </c>
    </row>
    <row r="165" spans="1:12" x14ac:dyDescent="0.2">
      <c r="A165" t="s">
        <v>187</v>
      </c>
      <c r="B165" t="s">
        <v>19</v>
      </c>
      <c r="C165" t="s">
        <v>178</v>
      </c>
      <c r="D165">
        <v>0</v>
      </c>
      <c r="E165">
        <v>0</v>
      </c>
      <c r="F165">
        <v>1183</v>
      </c>
      <c r="G165">
        <v>-1</v>
      </c>
    </row>
    <row r="166" spans="1:12" x14ac:dyDescent="0.2">
      <c r="A166" t="s">
        <v>191</v>
      </c>
      <c r="B166" t="s">
        <v>19</v>
      </c>
      <c r="C166" t="s">
        <v>178</v>
      </c>
      <c r="D166">
        <v>0</v>
      </c>
      <c r="E166">
        <v>0</v>
      </c>
      <c r="F166">
        <v>1100</v>
      </c>
      <c r="G166">
        <v>-1</v>
      </c>
    </row>
    <row r="167" spans="1:12" x14ac:dyDescent="0.2">
      <c r="A167" t="s">
        <v>194</v>
      </c>
      <c r="B167" t="s">
        <v>19</v>
      </c>
      <c r="C167" t="s">
        <v>178</v>
      </c>
      <c r="D167">
        <v>0</v>
      </c>
      <c r="E167">
        <v>0</v>
      </c>
      <c r="F167">
        <v>1097</v>
      </c>
      <c r="G167">
        <v>-1</v>
      </c>
    </row>
    <row r="168" spans="1:12" x14ac:dyDescent="0.2">
      <c r="A168" t="s">
        <v>198</v>
      </c>
      <c r="B168" t="s">
        <v>19</v>
      </c>
      <c r="C168" t="s">
        <v>178</v>
      </c>
      <c r="D168">
        <v>0</v>
      </c>
      <c r="E168">
        <v>0</v>
      </c>
      <c r="F168">
        <v>981</v>
      </c>
      <c r="G168">
        <v>-1</v>
      </c>
    </row>
    <row r="169" spans="1:12" x14ac:dyDescent="0.2">
      <c r="A169" t="s">
        <v>180</v>
      </c>
      <c r="B169" t="s">
        <v>59</v>
      </c>
      <c r="C169" t="s">
        <v>178</v>
      </c>
      <c r="D169">
        <v>0</v>
      </c>
      <c r="E169">
        <v>0</v>
      </c>
      <c r="F169" s="2">
        <v>2590</v>
      </c>
      <c r="G169">
        <v>-1</v>
      </c>
    </row>
    <row r="170" spans="1:12" x14ac:dyDescent="0.2">
      <c r="A170" t="s">
        <v>188</v>
      </c>
      <c r="B170" t="s">
        <v>59</v>
      </c>
      <c r="C170" t="s">
        <v>178</v>
      </c>
      <c r="D170">
        <v>0</v>
      </c>
      <c r="E170">
        <v>0</v>
      </c>
      <c r="F170" s="2">
        <v>2210</v>
      </c>
      <c r="G170">
        <v>-1</v>
      </c>
    </row>
    <row r="171" spans="1:12" x14ac:dyDescent="0.2">
      <c r="A171" t="s">
        <v>195</v>
      </c>
      <c r="B171" t="s">
        <v>59</v>
      </c>
      <c r="C171" t="s">
        <v>178</v>
      </c>
      <c r="D171">
        <v>0</v>
      </c>
      <c r="E171">
        <v>0</v>
      </c>
      <c r="F171" s="2">
        <v>2000</v>
      </c>
      <c r="G171">
        <v>-1</v>
      </c>
    </row>
    <row r="172" spans="1:12" x14ac:dyDescent="0.2">
      <c r="A172" t="s">
        <v>181</v>
      </c>
      <c r="B172" t="s">
        <v>200</v>
      </c>
      <c r="C172" t="s">
        <v>178</v>
      </c>
      <c r="D172">
        <v>0</v>
      </c>
      <c r="E172">
        <v>0</v>
      </c>
      <c r="F172" s="2">
        <v>3838</v>
      </c>
      <c r="G172">
        <v>-1</v>
      </c>
    </row>
    <row r="173" spans="1:12" x14ac:dyDescent="0.2">
      <c r="A173" t="s">
        <v>219</v>
      </c>
      <c r="B173" t="s">
        <v>55</v>
      </c>
      <c r="C173" t="s">
        <v>178</v>
      </c>
      <c r="D173">
        <v>0</v>
      </c>
      <c r="E173">
        <v>0</v>
      </c>
      <c r="F173" s="2">
        <v>1000</v>
      </c>
      <c r="G173">
        <v>24</v>
      </c>
      <c r="I173" t="s">
        <v>219</v>
      </c>
      <c r="J173" t="s">
        <v>221</v>
      </c>
    </row>
    <row r="174" spans="1:12" x14ac:dyDescent="0.2">
      <c r="A174" t="s">
        <v>220</v>
      </c>
      <c r="B174" t="s">
        <v>55</v>
      </c>
      <c r="C174" t="s">
        <v>178</v>
      </c>
      <c r="D174">
        <v>0</v>
      </c>
      <c r="E174">
        <v>0</v>
      </c>
      <c r="F174" s="2">
        <v>820</v>
      </c>
      <c r="G174">
        <v>26</v>
      </c>
      <c r="I174" t="s">
        <v>220</v>
      </c>
      <c r="J174" t="s">
        <v>221</v>
      </c>
    </row>
    <row r="175" spans="1:12" x14ac:dyDescent="0.2">
      <c r="A175" t="s">
        <v>221</v>
      </c>
      <c r="B175" t="s">
        <v>19</v>
      </c>
      <c r="C175" t="s">
        <v>178</v>
      </c>
      <c r="D175">
        <v>0</v>
      </c>
      <c r="E175">
        <v>0</v>
      </c>
      <c r="F175" s="2">
        <f>6330+30+245</f>
        <v>6605</v>
      </c>
      <c r="G175">
        <v>-1</v>
      </c>
    </row>
  </sheetData>
  <sheetProtection selectLockedCells="1" selectUnlockedCells="1"/>
  <mergeCells count="1">
    <mergeCell ref="P29:Q29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2"/>
  <sheetViews>
    <sheetView tabSelected="1" workbookViewId="0">
      <selection activeCell="F43" sqref="F43"/>
    </sheetView>
  </sheetViews>
  <sheetFormatPr defaultColWidth="11.42578125" defaultRowHeight="12.75" x14ac:dyDescent="0.2"/>
  <cols>
    <col min="2" max="2" width="17.85546875" customWidth="1"/>
    <col min="3" max="3" width="21.42578125" customWidth="1"/>
  </cols>
  <sheetData>
    <row r="1" spans="1:3" x14ac:dyDescent="0.2">
      <c r="A1" s="1" t="s">
        <v>201</v>
      </c>
    </row>
    <row r="2" spans="1:3" x14ac:dyDescent="0.2">
      <c r="A2" t="s">
        <v>202</v>
      </c>
    </row>
    <row r="3" spans="1:3" x14ac:dyDescent="0.2">
      <c r="A3" s="1" t="s">
        <v>203</v>
      </c>
    </row>
    <row r="4" spans="1:3" x14ac:dyDescent="0.2">
      <c r="A4" t="s">
        <v>204</v>
      </c>
    </row>
    <row r="6" spans="1:3" x14ac:dyDescent="0.2">
      <c r="A6" t="s">
        <v>222</v>
      </c>
      <c r="B6" t="s">
        <v>205</v>
      </c>
      <c r="C6" t="s">
        <v>206</v>
      </c>
    </row>
    <row r="7" spans="1:3" x14ac:dyDescent="0.2">
      <c r="A7" t="s">
        <v>207</v>
      </c>
      <c r="B7" t="s">
        <v>208</v>
      </c>
      <c r="C7" t="s">
        <v>209</v>
      </c>
    </row>
    <row r="8" spans="1:3" x14ac:dyDescent="0.2">
      <c r="A8" t="s">
        <v>210</v>
      </c>
      <c r="B8" t="s">
        <v>211</v>
      </c>
      <c r="C8" t="s">
        <v>212</v>
      </c>
    </row>
    <row r="9" spans="1:3" x14ac:dyDescent="0.2">
      <c r="A9" t="s">
        <v>223</v>
      </c>
      <c r="B9" t="s">
        <v>211</v>
      </c>
      <c r="C9" t="s">
        <v>228</v>
      </c>
    </row>
    <row r="10" spans="1:3" x14ac:dyDescent="0.2">
      <c r="A10" t="s">
        <v>56</v>
      </c>
      <c r="B10" t="s">
        <v>224</v>
      </c>
      <c r="C10" t="s">
        <v>225</v>
      </c>
    </row>
    <row r="11" spans="1:3" x14ac:dyDescent="0.2">
      <c r="A11" t="s">
        <v>92</v>
      </c>
      <c r="B11" t="s">
        <v>226</v>
      </c>
      <c r="C11" t="s">
        <v>227</v>
      </c>
    </row>
    <row r="13" spans="1:3" x14ac:dyDescent="0.2">
      <c r="A13" t="s">
        <v>213</v>
      </c>
    </row>
    <row r="15" spans="1:3" x14ac:dyDescent="0.2">
      <c r="A15" t="s">
        <v>180</v>
      </c>
      <c r="B15">
        <v>2590</v>
      </c>
    </row>
    <row r="16" spans="1:3" x14ac:dyDescent="0.2">
      <c r="A16" t="s">
        <v>188</v>
      </c>
      <c r="B16">
        <v>2210</v>
      </c>
    </row>
    <row r="17" spans="1:3" x14ac:dyDescent="0.2">
      <c r="A17" t="s">
        <v>214</v>
      </c>
      <c r="B17">
        <v>2000</v>
      </c>
    </row>
    <row r="19" spans="1:3" x14ac:dyDescent="0.2">
      <c r="A19" t="s">
        <v>215</v>
      </c>
      <c r="B19">
        <v>1000</v>
      </c>
    </row>
    <row r="20" spans="1:3" x14ac:dyDescent="0.2">
      <c r="A20" t="s">
        <v>216</v>
      </c>
      <c r="B20">
        <v>820</v>
      </c>
    </row>
    <row r="21" spans="1:3" x14ac:dyDescent="0.2">
      <c r="A21" t="s">
        <v>221</v>
      </c>
      <c r="B21">
        <v>6330</v>
      </c>
      <c r="C21" t="s">
        <v>217</v>
      </c>
    </row>
    <row r="24" spans="1:3" x14ac:dyDescent="0.2">
      <c r="A24" s="1" t="s">
        <v>229</v>
      </c>
    </row>
    <row r="25" spans="1:3" x14ac:dyDescent="0.2">
      <c r="A25" t="s">
        <v>230</v>
      </c>
    </row>
    <row r="26" spans="1:3" x14ac:dyDescent="0.2">
      <c r="A26" t="s">
        <v>231</v>
      </c>
      <c r="B26" t="s">
        <v>232</v>
      </c>
    </row>
    <row r="28" spans="1:3" x14ac:dyDescent="0.2">
      <c r="A28" s="1" t="s">
        <v>233</v>
      </c>
    </row>
    <row r="29" spans="1:3" x14ac:dyDescent="0.2">
      <c r="A29" t="s">
        <v>234</v>
      </c>
      <c r="B29" t="s">
        <v>235</v>
      </c>
      <c r="C29" t="s">
        <v>236</v>
      </c>
    </row>
    <row r="30" spans="1:3" x14ac:dyDescent="0.2">
      <c r="B30" t="s">
        <v>238</v>
      </c>
    </row>
    <row r="32" spans="1:3" x14ac:dyDescent="0.2">
      <c r="A32" t="s">
        <v>240</v>
      </c>
      <c r="B32" s="16">
        <v>44676</v>
      </c>
      <c r="C32" t="s">
        <v>241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rev 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2021-02-08T13:59:50Z</dcterms:created>
  <dcterms:modified xsi:type="dcterms:W3CDTF">2022-04-25T14:35:42Z</dcterms:modified>
</cp:coreProperties>
</file>