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/>
  <mc:AlternateContent xmlns:mc="http://schemas.openxmlformats.org/markup-compatibility/2006">
    <mc:Choice Requires="x15">
      <x15ac:absPath xmlns:x15ac="http://schemas.microsoft.com/office/spreadsheetml/2010/11/ac" url="D:\LineManagement\gliders\Blizzard\V6\29\"/>
    </mc:Choice>
  </mc:AlternateContent>
  <xr:revisionPtr revIDLastSave="0" documentId="8_{F9785D02-3A91-48A7-955B-9865DE47607B}" xr6:coauthVersionLast="47" xr6:coauthVersionMax="47" xr10:uidLastSave="{00000000-0000-0000-0000-000000000000}"/>
  <bookViews>
    <workbookView xWindow="-120" yWindow="-120" windowWidth="38640" windowHeight="21240" tabRatio="369" xr2:uid="{00000000-000D-0000-FFFF-FFFF00000000}"/>
  </bookViews>
  <sheets>
    <sheet name="Sheet1" sheetId="1" r:id="rId1"/>
    <sheet name="rev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U9" i="1" l="1"/>
  <c r="U10" i="1"/>
  <c r="F134" i="1"/>
  <c r="F33" i="1"/>
  <c r="F32" i="1"/>
  <c r="F31" i="1"/>
  <c r="F30" i="1"/>
  <c r="F29" i="1"/>
  <c r="F28" i="1"/>
  <c r="F27" i="1"/>
  <c r="F22" i="1"/>
  <c r="F21" i="1"/>
  <c r="F105" i="1"/>
  <c r="F104" i="1"/>
  <c r="F54" i="1"/>
  <c r="F53" i="1"/>
  <c r="F52" i="1"/>
  <c r="F86" i="1"/>
  <c r="F83" i="1"/>
  <c r="F82" i="1"/>
</calcChain>
</file>

<file path=xl/sharedStrings.xml><?xml version="1.0" encoding="utf-8"?>
<sst xmlns="http://schemas.openxmlformats.org/spreadsheetml/2006/main" count="689" uniqueCount="181">
  <si>
    <t>BGD</t>
  </si>
  <si>
    <t>Line Tables</t>
  </si>
  <si>
    <t>Loops On CR1 CR2 CR3 DR1 DR2 and BR4</t>
  </si>
  <si>
    <t>Line sheet for Aerodynamics</t>
  </si>
  <si>
    <t>Line ID</t>
  </si>
  <si>
    <t>Material</t>
  </si>
  <si>
    <t>Line Color</t>
  </si>
  <si>
    <t>Upper Splice Insert</t>
  </si>
  <si>
    <t xml:space="preserve"> Lower Splice Insert</t>
  </si>
  <si>
    <t xml:space="preserve"> Length production at 5daN</t>
  </si>
  <si>
    <t xml:space="preserve"> Rib Position</t>
  </si>
  <si>
    <t>check Table</t>
  </si>
  <si>
    <t>Compensation for tabs knots and loops is already accounted for.</t>
  </si>
  <si>
    <t xml:space="preserve"> Notes : </t>
  </si>
  <si>
    <t>Top</t>
  </si>
  <si>
    <t>Middle</t>
  </si>
  <si>
    <t>Riser</t>
  </si>
  <si>
    <t>A</t>
  </si>
  <si>
    <t>B</t>
  </si>
  <si>
    <t>C</t>
  </si>
  <si>
    <t>D</t>
  </si>
  <si>
    <t>E</t>
  </si>
  <si>
    <t>K</t>
  </si>
  <si>
    <t>TST</t>
  </si>
  <si>
    <t>a1</t>
  </si>
  <si>
    <t>PPSL120</t>
  </si>
  <si>
    <t>Red</t>
  </si>
  <si>
    <t>AM1</t>
  </si>
  <si>
    <t>AR1</t>
  </si>
  <si>
    <t>a2</t>
  </si>
  <si>
    <t>a3</t>
  </si>
  <si>
    <t>AM2</t>
  </si>
  <si>
    <t>a4</t>
  </si>
  <si>
    <t>a5</t>
  </si>
  <si>
    <t>AM3</t>
  </si>
  <si>
    <t>AR2</t>
  </si>
  <si>
    <t>a6</t>
  </si>
  <si>
    <t>DSL70</t>
  </si>
  <si>
    <t>a7</t>
  </si>
  <si>
    <t>AM4</t>
  </si>
  <si>
    <t>a8</t>
  </si>
  <si>
    <t>a9</t>
  </si>
  <si>
    <t>AM5</t>
  </si>
  <si>
    <t>AR3</t>
  </si>
  <si>
    <t>a10</t>
  </si>
  <si>
    <t>a11</t>
  </si>
  <si>
    <t>AM6</t>
  </si>
  <si>
    <t>a12</t>
  </si>
  <si>
    <t>a13</t>
  </si>
  <si>
    <t>AM7</t>
  </si>
  <si>
    <t>BR4</t>
  </si>
  <si>
    <t>a14</t>
  </si>
  <si>
    <t>AM8</t>
  </si>
  <si>
    <t>a15</t>
  </si>
  <si>
    <t>PPSLS180</t>
  </si>
  <si>
    <t>PPSL275</t>
  </si>
  <si>
    <t>PPSL200</t>
  </si>
  <si>
    <t>b1</t>
  </si>
  <si>
    <t>Blue</t>
  </si>
  <si>
    <t>BM1</t>
  </si>
  <si>
    <t>BR1</t>
  </si>
  <si>
    <t>b2</t>
  </si>
  <si>
    <t>b3</t>
  </si>
  <si>
    <t>BM2</t>
  </si>
  <si>
    <t>b4</t>
  </si>
  <si>
    <t>b5</t>
  </si>
  <si>
    <t>BM3</t>
  </si>
  <si>
    <t>BR2</t>
  </si>
  <si>
    <t>b6</t>
  </si>
  <si>
    <t>b7</t>
  </si>
  <si>
    <t>BM4</t>
  </si>
  <si>
    <t>b8</t>
  </si>
  <si>
    <t>b9</t>
  </si>
  <si>
    <t>BM5</t>
  </si>
  <si>
    <t>BR3</t>
  </si>
  <si>
    <t>b10</t>
  </si>
  <si>
    <t>b11</t>
  </si>
  <si>
    <t>BM6</t>
  </si>
  <si>
    <t>b12</t>
  </si>
  <si>
    <t>b13</t>
  </si>
  <si>
    <t>b14</t>
  </si>
  <si>
    <t>TSL140</t>
  </si>
  <si>
    <t>Orange</t>
  </si>
  <si>
    <t>c1</t>
  </si>
  <si>
    <t>Green</t>
  </si>
  <si>
    <t>CM1</t>
  </si>
  <si>
    <t>CR1</t>
  </si>
  <si>
    <t>c2</t>
  </si>
  <si>
    <t>c3</t>
  </si>
  <si>
    <t>CM2</t>
  </si>
  <si>
    <t>c4</t>
  </si>
  <si>
    <t>c5</t>
  </si>
  <si>
    <t>CM3</t>
  </si>
  <si>
    <t>CR2</t>
  </si>
  <si>
    <t>c6</t>
  </si>
  <si>
    <t>c7</t>
  </si>
  <si>
    <t>CM4</t>
  </si>
  <si>
    <t>c8</t>
  </si>
  <si>
    <t>c9</t>
  </si>
  <si>
    <t>CMU1</t>
  </si>
  <si>
    <t>CM5</t>
  </si>
  <si>
    <t>CR3</t>
  </si>
  <si>
    <t>c10</t>
  </si>
  <si>
    <t>CMU2</t>
  </si>
  <si>
    <t>c11</t>
  </si>
  <si>
    <t>CMU3</t>
  </si>
  <si>
    <t>CM6</t>
  </si>
  <si>
    <t>c12</t>
  </si>
  <si>
    <t>CMU4</t>
  </si>
  <si>
    <t>c13</t>
  </si>
  <si>
    <t>CM7</t>
  </si>
  <si>
    <t>c14</t>
  </si>
  <si>
    <t>TSL190</t>
  </si>
  <si>
    <t>d1</t>
  </si>
  <si>
    <t>DM1</t>
  </si>
  <si>
    <t>DR1</t>
  </si>
  <si>
    <t>d2</t>
  </si>
  <si>
    <t>d3</t>
  </si>
  <si>
    <t>DM2</t>
  </si>
  <si>
    <t>d4</t>
  </si>
  <si>
    <t>d5</t>
  </si>
  <si>
    <t>DM3</t>
  </si>
  <si>
    <t>DR2</t>
  </si>
  <si>
    <t>d6</t>
  </si>
  <si>
    <t>d7</t>
  </si>
  <si>
    <t>DM4</t>
  </si>
  <si>
    <t>d8</t>
  </si>
  <si>
    <t>d9</t>
  </si>
  <si>
    <t>d10</t>
  </si>
  <si>
    <t>d11</t>
  </si>
  <si>
    <t>d12</t>
  </si>
  <si>
    <t>d13</t>
  </si>
  <si>
    <t>e1</t>
  </si>
  <si>
    <t>Black</t>
  </si>
  <si>
    <t>e2</t>
  </si>
  <si>
    <t>e3</t>
  </si>
  <si>
    <t>e4</t>
  </si>
  <si>
    <t>e5</t>
  </si>
  <si>
    <t>e6</t>
  </si>
  <si>
    <t>e7</t>
  </si>
  <si>
    <t>e8</t>
  </si>
  <si>
    <t>k1</t>
  </si>
  <si>
    <t>Yellow</t>
  </si>
  <si>
    <t>KM1</t>
  </si>
  <si>
    <t>KR1</t>
  </si>
  <si>
    <t>KL1</t>
  </si>
  <si>
    <t>k2</t>
  </si>
  <si>
    <t>k3</t>
  </si>
  <si>
    <t>KM2</t>
  </si>
  <si>
    <t>k4</t>
  </si>
  <si>
    <t>k5</t>
  </si>
  <si>
    <t>KM3</t>
  </si>
  <si>
    <t>KR2</t>
  </si>
  <si>
    <t>k6</t>
  </si>
  <si>
    <t>k7</t>
  </si>
  <si>
    <t>KM4</t>
  </si>
  <si>
    <t>k8</t>
  </si>
  <si>
    <t>k9</t>
  </si>
  <si>
    <t>KM5</t>
  </si>
  <si>
    <t>KR3</t>
  </si>
  <si>
    <t>kts1</t>
  </si>
  <si>
    <t>KL2</t>
  </si>
  <si>
    <t>kts2</t>
  </si>
  <si>
    <t>k10</t>
  </si>
  <si>
    <t>k11</t>
  </si>
  <si>
    <t>KM6</t>
  </si>
  <si>
    <t>k12</t>
  </si>
  <si>
    <t>DSL110</t>
  </si>
  <si>
    <t>DSL350</t>
  </si>
  <si>
    <t>rev2</t>
  </si>
  <si>
    <t>Fixed naming error : changed PPSLs191 to PPSLs180</t>
  </si>
  <si>
    <t>rev9</t>
  </si>
  <si>
    <t>added elasticity calc updates</t>
  </si>
  <si>
    <t xml:space="preserve">CR1,2,3 </t>
  </si>
  <si>
    <t xml:space="preserve">DR1,2 </t>
  </si>
  <si>
    <t>Blizzard29V6_rev9</t>
  </si>
  <si>
    <t>From Line manager</t>
  </si>
  <si>
    <t>brakes and TST are measured from the knot up to the webbing (reefing not included)</t>
  </si>
  <si>
    <t>Rev10</t>
  </si>
  <si>
    <t>On preprod glider TST was too long</t>
  </si>
  <si>
    <t>KL2 -120mm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</si>
</sst>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</font>
    <font>
      <sz val="10"/>
      <color indexed="8"/>
      <name val="Arial"/>
      <family val="2"/>
    </font>
    <font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4" fontId="0" fillId="0" borderId="0" xfId="0" applyNumberFormat="1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0" xfId="0" applyFont="1" applyBorder="1" applyAlignment="1">
      <alignment horizontal="right" wrapText="1"/>
    </xf>
    <xf numFmtId="0" fontId="1" fillId="0" borderId="0" xfId="0" applyFont="1" applyBorder="1" applyAlignment="1">
      <alignment wrapText="1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138"/>
  <sheetViews>
    <sheetView tabSelected="1" topLeftCell="A31" workbookViewId="0">
      <selection activeCell="O41" sqref="O41"/>
    </sheetView>
  </sheetViews>
  <sheetFormatPr defaultColWidth="11.5703125" defaultRowHeight="15" x14ac:dyDescent="0.25"/>
  <cols>
    <col min="1" max="1" width="54.28515625" customWidth="1"/>
    <col min="2" max="2" width="10.7109375" customWidth="1"/>
    <col min="3" max="3" width="9.85546875" customWidth="1"/>
    <col min="4" max="4" width="17.140625" customWidth="1"/>
    <col min="5" max="5" width="17.7109375" customWidth="1"/>
    <col min="6" max="6" width="23.7109375" customWidth="1"/>
    <col min="7" max="7" width="12" customWidth="1"/>
    <col min="9" max="9" width="5.140625" customWidth="1"/>
    <col min="10" max="10" width="7" customWidth="1"/>
    <col min="11" max="11" width="5.85546875" customWidth="1"/>
    <col min="12" max="12" width="5.140625" customWidth="1"/>
    <col min="15" max="15" width="16.7109375" customWidth="1"/>
    <col min="16" max="21" width="5.5703125" customWidth="1"/>
  </cols>
  <sheetData>
    <row r="1" spans="1:22" x14ac:dyDescent="0.25">
      <c r="A1" t="s">
        <v>0</v>
      </c>
    </row>
    <row r="2" spans="1:22" x14ac:dyDescent="0.25">
      <c r="A2" t="s">
        <v>1</v>
      </c>
    </row>
    <row r="3" spans="1:22" x14ac:dyDescent="0.25">
      <c r="A3" t="s">
        <v>2</v>
      </c>
    </row>
    <row r="4" spans="1:22" x14ac:dyDescent="0.25">
      <c r="A4" t="s">
        <v>3</v>
      </c>
    </row>
    <row r="5" spans="1:22" ht="15.75" thickBot="1" x14ac:dyDescent="0.3"/>
    <row r="6" spans="1:22" x14ac:dyDescent="0.25">
      <c r="A6" t="s">
        <v>4</v>
      </c>
      <c r="B6" t="s">
        <v>5</v>
      </c>
      <c r="C6" t="s">
        <v>6</v>
      </c>
      <c r="D6" t="s">
        <v>7</v>
      </c>
      <c r="E6" t="s">
        <v>8</v>
      </c>
      <c r="F6" t="s">
        <v>9</v>
      </c>
      <c r="G6" t="s">
        <v>10</v>
      </c>
      <c r="N6" s="3" t="s">
        <v>11</v>
      </c>
      <c r="O6" s="4" t="s">
        <v>175</v>
      </c>
      <c r="P6" s="4"/>
      <c r="Q6" s="4" t="s">
        <v>176</v>
      </c>
      <c r="R6" s="4"/>
      <c r="S6" s="4"/>
      <c r="T6" s="4"/>
      <c r="U6" s="5"/>
      <c r="V6" t="s">
        <v>177</v>
      </c>
    </row>
    <row r="7" spans="1:22" x14ac:dyDescent="0.25">
      <c r="A7" t="s">
        <v>12</v>
      </c>
      <c r="N7" s="6" t="s">
        <v>13</v>
      </c>
      <c r="O7" s="7"/>
      <c r="P7" s="7"/>
      <c r="Q7" s="7"/>
      <c r="R7" s="7"/>
      <c r="S7" s="7"/>
      <c r="T7" s="7"/>
      <c r="U7" s="8"/>
    </row>
    <row r="8" spans="1:22" x14ac:dyDescent="0.25">
      <c r="I8" t="s">
        <v>14</v>
      </c>
      <c r="J8" t="s">
        <v>15</v>
      </c>
      <c r="K8" t="s">
        <v>16</v>
      </c>
      <c r="N8" s="6"/>
      <c r="O8" s="7" t="s">
        <v>17</v>
      </c>
      <c r="P8" s="7" t="s">
        <v>18</v>
      </c>
      <c r="Q8" s="7" t="s">
        <v>19</v>
      </c>
      <c r="R8" s="7" t="s">
        <v>20</v>
      </c>
      <c r="S8" s="7" t="s">
        <v>21</v>
      </c>
      <c r="T8" s="7" t="s">
        <v>22</v>
      </c>
      <c r="U8" s="8" t="s">
        <v>23</v>
      </c>
    </row>
    <row r="9" spans="1:22" x14ac:dyDescent="0.25">
      <c r="A9" t="s">
        <v>24</v>
      </c>
      <c r="B9" t="s">
        <v>25</v>
      </c>
      <c r="C9" t="s">
        <v>26</v>
      </c>
      <c r="D9">
        <v>0</v>
      </c>
      <c r="E9">
        <v>0</v>
      </c>
      <c r="F9">
        <v>515</v>
      </c>
      <c r="G9">
        <v>2</v>
      </c>
      <c r="I9" t="s">
        <v>24</v>
      </c>
      <c r="J9" t="s">
        <v>27</v>
      </c>
      <c r="K9" t="s">
        <v>28</v>
      </c>
      <c r="N9" s="6">
        <v>1</v>
      </c>
      <c r="O9" s="7">
        <v>7275</v>
      </c>
      <c r="P9" s="7">
        <v>7157</v>
      </c>
      <c r="Q9" s="7">
        <v>7227</v>
      </c>
      <c r="R9" s="7">
        <v>7343</v>
      </c>
      <c r="S9" s="7">
        <v>7453</v>
      </c>
      <c r="T9">
        <v>7643</v>
      </c>
      <c r="U9" s="17">
        <f>6651-120</f>
        <v>6531</v>
      </c>
    </row>
    <row r="10" spans="1:22" x14ac:dyDescent="0.25">
      <c r="A10" t="s">
        <v>29</v>
      </c>
      <c r="B10" t="s">
        <v>25</v>
      </c>
      <c r="C10" t="s">
        <v>26</v>
      </c>
      <c r="D10">
        <v>0</v>
      </c>
      <c r="E10">
        <v>0</v>
      </c>
      <c r="F10">
        <v>477</v>
      </c>
      <c r="G10">
        <v>3</v>
      </c>
      <c r="I10" t="s">
        <v>29</v>
      </c>
      <c r="J10" t="s">
        <v>27</v>
      </c>
      <c r="K10" t="s">
        <v>28</v>
      </c>
      <c r="N10" s="6">
        <v>2</v>
      </c>
      <c r="O10" s="7">
        <v>7237</v>
      </c>
      <c r="P10" s="7">
        <v>7117</v>
      </c>
      <c r="Q10" s="7">
        <v>7168</v>
      </c>
      <c r="R10" s="7">
        <v>7278</v>
      </c>
      <c r="S10" s="7">
        <v>7395</v>
      </c>
      <c r="T10" s="7">
        <v>7477</v>
      </c>
      <c r="U10" s="17">
        <f>6380-120</f>
        <v>6260</v>
      </c>
    </row>
    <row r="11" spans="1:22" x14ac:dyDescent="0.25">
      <c r="A11" t="s">
        <v>30</v>
      </c>
      <c r="B11" t="s">
        <v>25</v>
      </c>
      <c r="C11" t="s">
        <v>26</v>
      </c>
      <c r="D11">
        <v>0</v>
      </c>
      <c r="E11">
        <v>0</v>
      </c>
      <c r="F11">
        <v>532</v>
      </c>
      <c r="G11">
        <v>5</v>
      </c>
      <c r="I11" t="s">
        <v>30</v>
      </c>
      <c r="J11" t="s">
        <v>31</v>
      </c>
      <c r="K11" t="s">
        <v>28</v>
      </c>
      <c r="N11" s="6">
        <v>3</v>
      </c>
      <c r="O11" s="7">
        <v>7209</v>
      </c>
      <c r="P11" s="7">
        <v>7090</v>
      </c>
      <c r="Q11" s="7">
        <v>7140</v>
      </c>
      <c r="R11" s="7">
        <v>7256</v>
      </c>
      <c r="S11" s="7">
        <v>7371</v>
      </c>
      <c r="T11" s="7">
        <v>7360</v>
      </c>
      <c r="U11" s="8"/>
    </row>
    <row r="12" spans="1:22" x14ac:dyDescent="0.25">
      <c r="A12" t="s">
        <v>32</v>
      </c>
      <c r="B12" t="s">
        <v>25</v>
      </c>
      <c r="C12" t="s">
        <v>26</v>
      </c>
      <c r="D12">
        <v>0</v>
      </c>
      <c r="E12">
        <v>0</v>
      </c>
      <c r="F12">
        <v>548</v>
      </c>
      <c r="G12">
        <v>6</v>
      </c>
      <c r="I12" t="s">
        <v>32</v>
      </c>
      <c r="J12" t="s">
        <v>31</v>
      </c>
      <c r="K12" t="s">
        <v>28</v>
      </c>
      <c r="N12" s="6">
        <v>4</v>
      </c>
      <c r="O12" s="7">
        <v>7225</v>
      </c>
      <c r="P12" s="7">
        <v>7109</v>
      </c>
      <c r="Q12" s="7">
        <v>7178</v>
      </c>
      <c r="R12" s="7">
        <v>7304</v>
      </c>
      <c r="S12" s="7">
        <v>7409</v>
      </c>
      <c r="T12" s="7">
        <v>7386</v>
      </c>
      <c r="U12" s="8"/>
    </row>
    <row r="13" spans="1:22" x14ac:dyDescent="0.25">
      <c r="A13" t="s">
        <v>33</v>
      </c>
      <c r="B13" t="s">
        <v>25</v>
      </c>
      <c r="C13" t="s">
        <v>26</v>
      </c>
      <c r="D13">
        <v>0</v>
      </c>
      <c r="E13">
        <v>0</v>
      </c>
      <c r="F13">
        <v>532</v>
      </c>
      <c r="G13">
        <v>8</v>
      </c>
      <c r="I13" t="s">
        <v>33</v>
      </c>
      <c r="J13" t="s">
        <v>34</v>
      </c>
      <c r="K13" t="s">
        <v>35</v>
      </c>
      <c r="N13" s="6">
        <v>5</v>
      </c>
      <c r="O13" s="7">
        <v>7211</v>
      </c>
      <c r="P13" s="7">
        <v>7095</v>
      </c>
      <c r="Q13" s="7">
        <v>7168</v>
      </c>
      <c r="R13" s="7">
        <v>7295</v>
      </c>
      <c r="S13" s="7">
        <v>7393</v>
      </c>
      <c r="T13" s="7">
        <v>7229</v>
      </c>
      <c r="U13" s="8"/>
    </row>
    <row r="14" spans="1:22" x14ac:dyDescent="0.25">
      <c r="A14" t="s">
        <v>36</v>
      </c>
      <c r="B14" t="s">
        <v>37</v>
      </c>
      <c r="C14" t="s">
        <v>26</v>
      </c>
      <c r="D14">
        <v>0</v>
      </c>
      <c r="E14">
        <v>0</v>
      </c>
      <c r="F14">
        <v>507</v>
      </c>
      <c r="G14">
        <v>9</v>
      </c>
      <c r="I14" t="s">
        <v>36</v>
      </c>
      <c r="J14" t="s">
        <v>34</v>
      </c>
      <c r="K14" t="s">
        <v>35</v>
      </c>
      <c r="N14" s="6">
        <v>6</v>
      </c>
      <c r="O14" s="7">
        <v>7186</v>
      </c>
      <c r="P14" s="7">
        <v>7068</v>
      </c>
      <c r="Q14" s="7">
        <v>7129</v>
      </c>
      <c r="R14" s="7">
        <v>7245</v>
      </c>
      <c r="S14" s="7">
        <v>7341</v>
      </c>
      <c r="T14" s="7">
        <v>7099</v>
      </c>
      <c r="U14" s="8"/>
    </row>
    <row r="15" spans="1:22" x14ac:dyDescent="0.25">
      <c r="A15" t="s">
        <v>38</v>
      </c>
      <c r="B15" t="s">
        <v>37</v>
      </c>
      <c r="C15" t="s">
        <v>26</v>
      </c>
      <c r="D15">
        <v>0</v>
      </c>
      <c r="E15">
        <v>0</v>
      </c>
      <c r="F15">
        <v>442</v>
      </c>
      <c r="G15">
        <v>11</v>
      </c>
      <c r="I15" t="s">
        <v>38</v>
      </c>
      <c r="J15" t="s">
        <v>39</v>
      </c>
      <c r="K15" t="s">
        <v>35</v>
      </c>
      <c r="N15" s="6">
        <v>7</v>
      </c>
      <c r="O15" s="7">
        <v>7157</v>
      </c>
      <c r="P15" s="7">
        <v>7056</v>
      </c>
      <c r="Q15" s="7">
        <v>7134</v>
      </c>
      <c r="R15" s="7">
        <v>7249</v>
      </c>
      <c r="S15" s="7">
        <v>7332</v>
      </c>
      <c r="T15" s="7">
        <v>7072</v>
      </c>
      <c r="U15" s="8"/>
    </row>
    <row r="16" spans="1:22" x14ac:dyDescent="0.25">
      <c r="A16" t="s">
        <v>40</v>
      </c>
      <c r="B16" t="s">
        <v>37</v>
      </c>
      <c r="C16" t="s">
        <v>26</v>
      </c>
      <c r="D16">
        <v>0</v>
      </c>
      <c r="E16">
        <v>0</v>
      </c>
      <c r="F16">
        <v>460</v>
      </c>
      <c r="G16">
        <v>12</v>
      </c>
      <c r="I16" t="s">
        <v>40</v>
      </c>
      <c r="J16" t="s">
        <v>39</v>
      </c>
      <c r="K16" t="s">
        <v>35</v>
      </c>
      <c r="N16" s="6">
        <v>8</v>
      </c>
      <c r="O16" s="7">
        <v>7175</v>
      </c>
      <c r="P16" s="7">
        <v>7083</v>
      </c>
      <c r="Q16" s="7">
        <v>7184</v>
      </c>
      <c r="R16" s="7">
        <v>7297</v>
      </c>
      <c r="S16" s="7">
        <v>7363</v>
      </c>
      <c r="T16" s="7">
        <v>7174</v>
      </c>
      <c r="U16" s="8"/>
    </row>
    <row r="17" spans="1:40" x14ac:dyDescent="0.25">
      <c r="A17" t="s">
        <v>41</v>
      </c>
      <c r="B17" t="s">
        <v>37</v>
      </c>
      <c r="C17" t="s">
        <v>26</v>
      </c>
      <c r="D17">
        <v>0</v>
      </c>
      <c r="E17">
        <v>0</v>
      </c>
      <c r="F17">
        <v>1852</v>
      </c>
      <c r="G17">
        <v>14</v>
      </c>
      <c r="I17" t="s">
        <v>41</v>
      </c>
      <c r="J17" t="s">
        <v>42</v>
      </c>
      <c r="K17" t="s">
        <v>43</v>
      </c>
      <c r="N17" s="6">
        <v>9</v>
      </c>
      <c r="O17" s="7">
        <v>7134</v>
      </c>
      <c r="P17" s="7">
        <v>7058</v>
      </c>
      <c r="Q17" s="7">
        <v>7162</v>
      </c>
      <c r="R17" s="7">
        <v>7216</v>
      </c>
      <c r="S17" s="7">
        <v>0</v>
      </c>
      <c r="T17" s="7">
        <v>7098</v>
      </c>
      <c r="U17" s="8"/>
    </row>
    <row r="18" spans="1:40" x14ac:dyDescent="0.25">
      <c r="A18" t="s">
        <v>44</v>
      </c>
      <c r="B18" t="s">
        <v>37</v>
      </c>
      <c r="C18" t="s">
        <v>26</v>
      </c>
      <c r="D18">
        <v>0</v>
      </c>
      <c r="E18">
        <v>0</v>
      </c>
      <c r="F18">
        <v>1794</v>
      </c>
      <c r="G18">
        <v>16</v>
      </c>
      <c r="I18" t="s">
        <v>44</v>
      </c>
      <c r="J18" t="s">
        <v>42</v>
      </c>
      <c r="K18" t="s">
        <v>43</v>
      </c>
      <c r="N18" s="6">
        <v>10</v>
      </c>
      <c r="O18" s="7">
        <v>7076</v>
      </c>
      <c r="P18" s="7">
        <v>7010</v>
      </c>
      <c r="Q18" s="7">
        <v>7119</v>
      </c>
      <c r="R18" s="7">
        <v>7169</v>
      </c>
      <c r="S18" s="7">
        <v>0</v>
      </c>
      <c r="T18" s="7">
        <v>7032</v>
      </c>
      <c r="U18" s="8"/>
    </row>
    <row r="19" spans="1:40" x14ac:dyDescent="0.25">
      <c r="A19" t="s">
        <v>45</v>
      </c>
      <c r="B19" t="s">
        <v>37</v>
      </c>
      <c r="C19" t="s">
        <v>26</v>
      </c>
      <c r="D19">
        <v>0</v>
      </c>
      <c r="E19">
        <v>0</v>
      </c>
      <c r="F19">
        <v>1369</v>
      </c>
      <c r="G19">
        <v>18</v>
      </c>
      <c r="I19" t="s">
        <v>45</v>
      </c>
      <c r="J19" t="s">
        <v>46</v>
      </c>
      <c r="K19" t="s">
        <v>43</v>
      </c>
      <c r="N19" s="6">
        <v>11</v>
      </c>
      <c r="O19" s="7">
        <v>7007</v>
      </c>
      <c r="P19" s="7">
        <v>6965</v>
      </c>
      <c r="Q19" s="7">
        <v>7079</v>
      </c>
      <c r="R19" s="7">
        <v>7123</v>
      </c>
      <c r="S19" s="7">
        <v>0</v>
      </c>
      <c r="T19" s="7">
        <v>7000</v>
      </c>
      <c r="U19" s="8"/>
    </row>
    <row r="20" spans="1:40" x14ac:dyDescent="0.25">
      <c r="A20" t="s">
        <v>47</v>
      </c>
      <c r="B20" t="s">
        <v>37</v>
      </c>
      <c r="C20" t="s">
        <v>26</v>
      </c>
      <c r="D20">
        <v>0</v>
      </c>
      <c r="E20">
        <v>0</v>
      </c>
      <c r="F20">
        <v>1269</v>
      </c>
      <c r="G20">
        <v>20</v>
      </c>
      <c r="I20" t="s">
        <v>47</v>
      </c>
      <c r="J20" t="s">
        <v>46</v>
      </c>
      <c r="K20" t="s">
        <v>43</v>
      </c>
      <c r="N20" s="6">
        <v>12</v>
      </c>
      <c r="O20" s="7">
        <v>6907</v>
      </c>
      <c r="P20" s="7">
        <v>6893</v>
      </c>
      <c r="Q20" s="7">
        <v>7018</v>
      </c>
      <c r="R20" s="7">
        <v>7065</v>
      </c>
      <c r="S20" s="7">
        <v>0</v>
      </c>
      <c r="T20" s="7">
        <v>7061</v>
      </c>
      <c r="U20" s="8"/>
    </row>
    <row r="21" spans="1:40" x14ac:dyDescent="0.25">
      <c r="A21" t="s">
        <v>48</v>
      </c>
      <c r="B21" t="s">
        <v>37</v>
      </c>
      <c r="C21" t="s">
        <v>26</v>
      </c>
      <c r="D21">
        <v>0</v>
      </c>
      <c r="E21">
        <v>0</v>
      </c>
      <c r="F21" s="2">
        <f>527-10</f>
        <v>517</v>
      </c>
      <c r="G21">
        <v>22</v>
      </c>
      <c r="I21" t="s">
        <v>48</v>
      </c>
      <c r="J21" t="s">
        <v>49</v>
      </c>
      <c r="K21" t="s">
        <v>50</v>
      </c>
      <c r="N21" s="6">
        <v>13</v>
      </c>
      <c r="O21" s="7">
        <v>6688</v>
      </c>
      <c r="P21" s="7">
        <v>6670</v>
      </c>
      <c r="Q21" s="7">
        <v>6726</v>
      </c>
      <c r="R21" s="7">
        <v>6812</v>
      </c>
      <c r="S21" s="7">
        <v>0</v>
      </c>
      <c r="T21" s="7">
        <v>0</v>
      </c>
      <c r="U21" s="8"/>
    </row>
    <row r="22" spans="1:40" x14ac:dyDescent="0.25">
      <c r="A22" t="s">
        <v>51</v>
      </c>
      <c r="B22" t="s">
        <v>37</v>
      </c>
      <c r="C22" t="s">
        <v>26</v>
      </c>
      <c r="D22">
        <v>0</v>
      </c>
      <c r="E22">
        <v>0</v>
      </c>
      <c r="F22" s="2">
        <f>671-10</f>
        <v>661</v>
      </c>
      <c r="G22">
        <v>23</v>
      </c>
      <c r="I22" t="s">
        <v>51</v>
      </c>
      <c r="J22" t="s">
        <v>52</v>
      </c>
      <c r="K22" t="s">
        <v>50</v>
      </c>
      <c r="N22" s="6">
        <v>14</v>
      </c>
      <c r="O22" s="7">
        <v>6550</v>
      </c>
      <c r="P22" s="7">
        <v>6548</v>
      </c>
      <c r="Q22" s="7">
        <v>6631</v>
      </c>
      <c r="R22" s="7">
        <v>0</v>
      </c>
      <c r="S22" s="7">
        <v>0</v>
      </c>
      <c r="T22" s="7">
        <v>0</v>
      </c>
      <c r="U22" s="8"/>
    </row>
    <row r="23" spans="1:40" ht="15.75" thickBot="1" x14ac:dyDescent="0.3">
      <c r="A23" t="s">
        <v>53</v>
      </c>
      <c r="B23" t="s">
        <v>37</v>
      </c>
      <c r="C23" t="s">
        <v>26</v>
      </c>
      <c r="D23">
        <v>0</v>
      </c>
      <c r="E23">
        <v>0</v>
      </c>
      <c r="F23">
        <v>610</v>
      </c>
      <c r="G23">
        <v>24</v>
      </c>
      <c r="I23" t="s">
        <v>53</v>
      </c>
      <c r="J23" t="s">
        <v>52</v>
      </c>
      <c r="K23" t="s">
        <v>50</v>
      </c>
      <c r="N23" s="9">
        <v>15</v>
      </c>
      <c r="O23" s="10">
        <v>6499</v>
      </c>
      <c r="P23" s="10">
        <v>0</v>
      </c>
      <c r="Q23" s="10">
        <v>0</v>
      </c>
      <c r="R23" s="10">
        <v>0</v>
      </c>
      <c r="S23" s="10">
        <v>0</v>
      </c>
      <c r="T23" s="10">
        <v>0</v>
      </c>
      <c r="U23" s="11"/>
      <c r="AF23" s="7"/>
      <c r="AG23" s="7"/>
      <c r="AH23" s="7"/>
      <c r="AI23" s="7"/>
      <c r="AJ23" s="7"/>
      <c r="AK23" s="7"/>
      <c r="AL23" s="7"/>
      <c r="AM23" s="7"/>
      <c r="AN23" s="7"/>
    </row>
    <row r="24" spans="1:40" x14ac:dyDescent="0.25">
      <c r="A24" t="s">
        <v>27</v>
      </c>
      <c r="B24" t="s">
        <v>54</v>
      </c>
      <c r="C24" t="s">
        <v>26</v>
      </c>
      <c r="D24">
        <v>0</v>
      </c>
      <c r="E24">
        <v>0</v>
      </c>
      <c r="F24">
        <v>2793</v>
      </c>
      <c r="G24">
        <v>-1</v>
      </c>
      <c r="AF24" s="7"/>
      <c r="AG24" s="7"/>
      <c r="AH24" s="7"/>
      <c r="AI24" s="7"/>
      <c r="AJ24" s="7"/>
      <c r="AK24" s="7"/>
      <c r="AL24" s="7"/>
      <c r="AM24" s="7"/>
      <c r="AN24" s="7"/>
    </row>
    <row r="25" spans="1:40" x14ac:dyDescent="0.25">
      <c r="A25" t="s">
        <v>31</v>
      </c>
      <c r="B25" t="s">
        <v>54</v>
      </c>
      <c r="C25" t="s">
        <v>26</v>
      </c>
      <c r="D25">
        <v>0</v>
      </c>
      <c r="E25">
        <v>0</v>
      </c>
      <c r="F25">
        <v>2710</v>
      </c>
      <c r="G25">
        <v>-1</v>
      </c>
      <c r="AF25" s="7"/>
      <c r="AG25" s="7"/>
      <c r="AH25" s="7"/>
      <c r="AI25" s="7"/>
      <c r="AJ25" s="7"/>
      <c r="AK25" s="7"/>
      <c r="AL25" s="7"/>
      <c r="AM25" s="7"/>
      <c r="AN25" s="7"/>
    </row>
    <row r="26" spans="1:40" x14ac:dyDescent="0.25">
      <c r="A26" t="s">
        <v>34</v>
      </c>
      <c r="B26" t="s">
        <v>54</v>
      </c>
      <c r="C26" t="s">
        <v>26</v>
      </c>
      <c r="D26">
        <v>0</v>
      </c>
      <c r="E26">
        <v>0</v>
      </c>
      <c r="F26">
        <v>2556</v>
      </c>
      <c r="G26">
        <v>-1</v>
      </c>
      <c r="AF26" s="7"/>
      <c r="AG26" s="7"/>
      <c r="AH26" s="7"/>
      <c r="AI26" s="7"/>
      <c r="AJ26" s="7"/>
      <c r="AK26" s="7"/>
      <c r="AL26" s="7"/>
      <c r="AM26" s="7"/>
      <c r="AN26" s="7"/>
    </row>
    <row r="27" spans="1:40" x14ac:dyDescent="0.25">
      <c r="A27" t="s">
        <v>39</v>
      </c>
      <c r="B27" t="s">
        <v>54</v>
      </c>
      <c r="C27" t="s">
        <v>26</v>
      </c>
      <c r="D27">
        <v>0</v>
      </c>
      <c r="E27">
        <v>0</v>
      </c>
      <c r="F27" s="2">
        <f>2602-10</f>
        <v>2592</v>
      </c>
      <c r="G27">
        <v>-1</v>
      </c>
      <c r="AF27" s="7"/>
      <c r="AG27" s="7"/>
      <c r="AH27" s="7"/>
      <c r="AI27" s="7"/>
      <c r="AJ27" s="7"/>
      <c r="AK27" s="7"/>
      <c r="AL27" s="7"/>
      <c r="AM27" s="7"/>
      <c r="AN27" s="7"/>
    </row>
    <row r="28" spans="1:40" x14ac:dyDescent="0.25">
      <c r="A28" t="s">
        <v>42</v>
      </c>
      <c r="B28" t="s">
        <v>25</v>
      </c>
      <c r="C28" t="s">
        <v>26</v>
      </c>
      <c r="D28">
        <v>0</v>
      </c>
      <c r="E28">
        <v>0</v>
      </c>
      <c r="F28" s="2">
        <f>1592-10</f>
        <v>1582</v>
      </c>
      <c r="G28">
        <v>-1</v>
      </c>
      <c r="AF28" s="7"/>
      <c r="AG28" s="7"/>
      <c r="AH28" s="7"/>
      <c r="AI28" s="7"/>
      <c r="AJ28" s="7"/>
      <c r="AK28" s="7"/>
      <c r="AL28" s="7"/>
      <c r="AM28" s="7"/>
      <c r="AN28" s="7"/>
    </row>
    <row r="29" spans="1:40" x14ac:dyDescent="0.25">
      <c r="A29" t="s">
        <v>46</v>
      </c>
      <c r="B29" t="s">
        <v>25</v>
      </c>
      <c r="C29" t="s">
        <v>26</v>
      </c>
      <c r="D29">
        <v>0</v>
      </c>
      <c r="E29">
        <v>0</v>
      </c>
      <c r="F29" s="2">
        <f>1953-15</f>
        <v>1938</v>
      </c>
      <c r="G29">
        <v>-1</v>
      </c>
      <c r="AF29" s="7"/>
      <c r="AG29" s="7"/>
      <c r="AH29" s="7"/>
      <c r="AI29" s="7"/>
      <c r="AJ29" s="7"/>
      <c r="AK29" s="7"/>
      <c r="AL29" s="7"/>
      <c r="AM29" s="7"/>
      <c r="AN29" s="7"/>
    </row>
    <row r="30" spans="1:40" x14ac:dyDescent="0.25">
      <c r="A30" t="s">
        <v>49</v>
      </c>
      <c r="B30" t="s">
        <v>37</v>
      </c>
      <c r="C30" t="s">
        <v>26</v>
      </c>
      <c r="D30">
        <v>0</v>
      </c>
      <c r="E30">
        <v>0</v>
      </c>
      <c r="F30" s="2">
        <f>998-10</f>
        <v>988</v>
      </c>
      <c r="G30">
        <v>-1</v>
      </c>
      <c r="AF30" s="7"/>
      <c r="AG30" s="7"/>
      <c r="AH30" s="7"/>
      <c r="AI30" s="7"/>
      <c r="AJ30" s="7"/>
      <c r="AK30" s="7"/>
      <c r="AL30" s="7"/>
      <c r="AM30" s="7"/>
      <c r="AN30" s="7"/>
    </row>
    <row r="31" spans="1:40" x14ac:dyDescent="0.25">
      <c r="A31" t="s">
        <v>52</v>
      </c>
      <c r="B31" t="s">
        <v>37</v>
      </c>
      <c r="C31" t="s">
        <v>26</v>
      </c>
      <c r="D31">
        <v>0</v>
      </c>
      <c r="E31">
        <v>0</v>
      </c>
      <c r="F31" s="2">
        <f>716-10</f>
        <v>706</v>
      </c>
      <c r="G31">
        <v>-1</v>
      </c>
      <c r="AF31" s="7"/>
      <c r="AG31" s="7"/>
      <c r="AH31" s="7"/>
      <c r="AI31" s="7"/>
      <c r="AJ31" s="7"/>
      <c r="AK31" s="7"/>
      <c r="AL31" s="7"/>
      <c r="AM31" s="7"/>
      <c r="AN31" s="7"/>
    </row>
    <row r="32" spans="1:40" x14ac:dyDescent="0.25">
      <c r="A32" t="s">
        <v>28</v>
      </c>
      <c r="B32" t="s">
        <v>55</v>
      </c>
      <c r="C32" t="s">
        <v>26</v>
      </c>
      <c r="D32">
        <v>0</v>
      </c>
      <c r="E32">
        <v>0</v>
      </c>
      <c r="F32" s="2">
        <f>3454-10</f>
        <v>3444</v>
      </c>
      <c r="G32">
        <v>-1</v>
      </c>
      <c r="AF32" s="7"/>
      <c r="AG32" s="7"/>
      <c r="AH32" s="7"/>
      <c r="AI32" s="7"/>
      <c r="AJ32" s="7"/>
      <c r="AK32" s="7"/>
      <c r="AL32" s="7"/>
      <c r="AM32" s="7"/>
      <c r="AN32" s="7"/>
    </row>
    <row r="33" spans="1:40" x14ac:dyDescent="0.25">
      <c r="A33" t="s">
        <v>35</v>
      </c>
      <c r="B33" t="s">
        <v>55</v>
      </c>
      <c r="C33" t="s">
        <v>26</v>
      </c>
      <c r="D33">
        <v>0</v>
      </c>
      <c r="E33">
        <v>0</v>
      </c>
      <c r="F33" s="2">
        <f>3607-7</f>
        <v>3600</v>
      </c>
      <c r="G33">
        <v>-1</v>
      </c>
      <c r="AF33" s="7"/>
      <c r="AG33" s="7"/>
      <c r="AH33" s="7"/>
      <c r="AI33" s="7"/>
      <c r="AJ33" s="7"/>
      <c r="AK33" s="7"/>
      <c r="AL33" s="7"/>
      <c r="AM33" s="7"/>
      <c r="AN33" s="7"/>
    </row>
    <row r="34" spans="1:40" x14ac:dyDescent="0.25">
      <c r="A34" t="s">
        <v>43</v>
      </c>
      <c r="B34" t="s">
        <v>56</v>
      </c>
      <c r="C34" t="s">
        <v>26</v>
      </c>
      <c r="D34">
        <v>0</v>
      </c>
      <c r="E34">
        <v>0</v>
      </c>
      <c r="F34">
        <v>3175</v>
      </c>
      <c r="G34">
        <v>-1</v>
      </c>
      <c r="AF34" s="7"/>
      <c r="AG34" s="7"/>
      <c r="AH34" s="7"/>
      <c r="AI34" s="7"/>
      <c r="AJ34" s="7"/>
      <c r="AK34" s="7"/>
      <c r="AL34" s="7"/>
      <c r="AM34" s="7"/>
      <c r="AN34" s="7"/>
    </row>
    <row r="35" spans="1:40" x14ac:dyDescent="0.25">
      <c r="A35" t="s">
        <v>57</v>
      </c>
      <c r="B35" t="s">
        <v>37</v>
      </c>
      <c r="C35" t="s">
        <v>58</v>
      </c>
      <c r="D35">
        <v>0</v>
      </c>
      <c r="E35">
        <v>0</v>
      </c>
      <c r="F35">
        <v>590</v>
      </c>
      <c r="G35">
        <v>2</v>
      </c>
      <c r="I35" t="s">
        <v>57</v>
      </c>
      <c r="J35" t="s">
        <v>59</v>
      </c>
      <c r="K35" t="s">
        <v>60</v>
      </c>
      <c r="AF35" s="7"/>
      <c r="AG35" s="7"/>
      <c r="AH35" s="7"/>
      <c r="AI35" s="7"/>
      <c r="AJ35" s="7"/>
      <c r="AK35" s="7"/>
      <c r="AL35" s="7"/>
      <c r="AM35" s="7"/>
      <c r="AN35" s="7"/>
    </row>
    <row r="36" spans="1:40" x14ac:dyDescent="0.25">
      <c r="A36" t="s">
        <v>61</v>
      </c>
      <c r="B36" t="s">
        <v>37</v>
      </c>
      <c r="C36" t="s">
        <v>58</v>
      </c>
      <c r="D36">
        <v>0</v>
      </c>
      <c r="E36">
        <v>0</v>
      </c>
      <c r="F36">
        <v>550</v>
      </c>
      <c r="G36">
        <v>3</v>
      </c>
      <c r="I36" t="s">
        <v>61</v>
      </c>
      <c r="J36" t="s">
        <v>59</v>
      </c>
      <c r="K36" t="s">
        <v>60</v>
      </c>
      <c r="AF36" s="7"/>
      <c r="AG36" s="7"/>
      <c r="AH36" s="7"/>
      <c r="AI36" s="7"/>
      <c r="AJ36" s="7"/>
      <c r="AK36" s="7"/>
      <c r="AL36" s="7"/>
      <c r="AM36" s="7"/>
      <c r="AN36" s="7"/>
    </row>
    <row r="37" spans="1:40" x14ac:dyDescent="0.25">
      <c r="A37" t="s">
        <v>62</v>
      </c>
      <c r="B37" t="s">
        <v>37</v>
      </c>
      <c r="C37" t="s">
        <v>58</v>
      </c>
      <c r="D37">
        <v>0</v>
      </c>
      <c r="E37">
        <v>0</v>
      </c>
      <c r="F37">
        <v>559</v>
      </c>
      <c r="G37">
        <v>5</v>
      </c>
      <c r="I37" t="s">
        <v>62</v>
      </c>
      <c r="J37" t="s">
        <v>63</v>
      </c>
      <c r="K37" t="s">
        <v>60</v>
      </c>
      <c r="AF37" s="7"/>
      <c r="AG37" s="7"/>
      <c r="AH37" s="7"/>
      <c r="AI37" s="7"/>
      <c r="AJ37" s="7"/>
      <c r="AK37" s="7"/>
      <c r="AL37" s="7"/>
      <c r="AM37" s="7"/>
      <c r="AN37" s="7"/>
    </row>
    <row r="38" spans="1:40" x14ac:dyDescent="0.25">
      <c r="A38" t="s">
        <v>64</v>
      </c>
      <c r="B38" t="s">
        <v>37</v>
      </c>
      <c r="C38" t="s">
        <v>58</v>
      </c>
      <c r="D38">
        <v>0</v>
      </c>
      <c r="E38">
        <v>0</v>
      </c>
      <c r="F38">
        <v>578</v>
      </c>
      <c r="G38">
        <v>6</v>
      </c>
      <c r="I38" t="s">
        <v>64</v>
      </c>
      <c r="J38" t="s">
        <v>63</v>
      </c>
      <c r="K38" t="s">
        <v>60</v>
      </c>
      <c r="AF38" s="7"/>
      <c r="AG38" s="7"/>
      <c r="AH38" s="7"/>
      <c r="AI38" s="7"/>
      <c r="AJ38" s="7"/>
      <c r="AK38" s="7"/>
      <c r="AL38" s="7"/>
      <c r="AM38" s="7"/>
      <c r="AN38" s="7"/>
    </row>
    <row r="39" spans="1:40" x14ac:dyDescent="0.25">
      <c r="A39" t="s">
        <v>65</v>
      </c>
      <c r="B39" t="s">
        <v>37</v>
      </c>
      <c r="C39" t="s">
        <v>58</v>
      </c>
      <c r="D39">
        <v>0</v>
      </c>
      <c r="E39">
        <v>0</v>
      </c>
      <c r="F39">
        <v>559</v>
      </c>
      <c r="G39">
        <v>8</v>
      </c>
      <c r="I39" t="s">
        <v>65</v>
      </c>
      <c r="J39" t="s">
        <v>66</v>
      </c>
      <c r="K39" t="s">
        <v>67</v>
      </c>
      <c r="AF39" s="7"/>
      <c r="AG39" s="7"/>
      <c r="AH39" s="7"/>
      <c r="AI39" s="7"/>
      <c r="AJ39" s="7"/>
      <c r="AK39" s="7"/>
      <c r="AL39" s="7"/>
      <c r="AM39" s="7"/>
      <c r="AN39" s="7"/>
    </row>
    <row r="40" spans="1:40" x14ac:dyDescent="0.25">
      <c r="A40" t="s">
        <v>68</v>
      </c>
      <c r="B40" t="s">
        <v>37</v>
      </c>
      <c r="C40" t="s">
        <v>58</v>
      </c>
      <c r="D40">
        <v>0</v>
      </c>
      <c r="E40">
        <v>0</v>
      </c>
      <c r="F40">
        <v>532</v>
      </c>
      <c r="G40">
        <v>9</v>
      </c>
      <c r="I40" t="s">
        <v>68</v>
      </c>
      <c r="J40" t="s">
        <v>66</v>
      </c>
      <c r="K40" t="s">
        <v>67</v>
      </c>
      <c r="AF40" s="7"/>
      <c r="AG40" s="7"/>
      <c r="AH40" s="7"/>
      <c r="AI40" s="7"/>
      <c r="AJ40" s="7"/>
      <c r="AK40" s="7"/>
      <c r="AL40" s="7"/>
      <c r="AM40" s="7"/>
      <c r="AN40" s="7"/>
    </row>
    <row r="41" spans="1:40" x14ac:dyDescent="0.25">
      <c r="A41" t="s">
        <v>69</v>
      </c>
      <c r="B41" t="s">
        <v>37</v>
      </c>
      <c r="C41" t="s">
        <v>58</v>
      </c>
      <c r="D41">
        <v>0</v>
      </c>
      <c r="E41">
        <v>0</v>
      </c>
      <c r="F41">
        <v>501</v>
      </c>
      <c r="G41">
        <v>11</v>
      </c>
      <c r="I41" t="s">
        <v>69</v>
      </c>
      <c r="J41" t="s">
        <v>70</v>
      </c>
      <c r="K41" t="s">
        <v>67</v>
      </c>
      <c r="AF41" s="7"/>
      <c r="AG41" s="7"/>
      <c r="AH41" s="7"/>
      <c r="AI41" s="7"/>
      <c r="AJ41" s="7"/>
      <c r="AK41" s="7"/>
      <c r="AL41" s="7"/>
      <c r="AM41" s="7"/>
      <c r="AN41" s="7"/>
    </row>
    <row r="42" spans="1:40" x14ac:dyDescent="0.25">
      <c r="A42" t="s">
        <v>71</v>
      </c>
      <c r="B42" t="s">
        <v>37</v>
      </c>
      <c r="C42" t="s">
        <v>58</v>
      </c>
      <c r="D42">
        <v>0</v>
      </c>
      <c r="E42">
        <v>0</v>
      </c>
      <c r="F42">
        <v>528</v>
      </c>
      <c r="G42">
        <v>12</v>
      </c>
      <c r="I42" t="s">
        <v>71</v>
      </c>
      <c r="J42" t="s">
        <v>70</v>
      </c>
      <c r="K42" t="s">
        <v>67</v>
      </c>
      <c r="AF42" s="7"/>
      <c r="AG42" s="7"/>
      <c r="AH42" s="7"/>
      <c r="AI42" s="7"/>
      <c r="AJ42" s="7"/>
      <c r="AK42" s="7"/>
      <c r="AL42" s="7"/>
      <c r="AM42" s="7"/>
      <c r="AN42" s="7"/>
    </row>
    <row r="43" spans="1:40" x14ac:dyDescent="0.25">
      <c r="A43" t="s">
        <v>72</v>
      </c>
      <c r="B43" t="s">
        <v>37</v>
      </c>
      <c r="C43" t="s">
        <v>58</v>
      </c>
      <c r="D43">
        <v>0</v>
      </c>
      <c r="E43">
        <v>0</v>
      </c>
      <c r="F43">
        <v>1638</v>
      </c>
      <c r="G43">
        <v>14</v>
      </c>
      <c r="I43" t="s">
        <v>72</v>
      </c>
      <c r="J43" t="s">
        <v>73</v>
      </c>
      <c r="K43" t="s">
        <v>74</v>
      </c>
      <c r="AF43" s="7"/>
      <c r="AG43" s="7"/>
      <c r="AH43" s="7"/>
      <c r="AI43" s="7"/>
      <c r="AJ43" s="7"/>
      <c r="AK43" s="7"/>
      <c r="AL43" s="7"/>
      <c r="AM43" s="7"/>
      <c r="AN43" s="7"/>
    </row>
    <row r="44" spans="1:40" x14ac:dyDescent="0.25">
      <c r="A44" t="s">
        <v>75</v>
      </c>
      <c r="B44" t="s">
        <v>37</v>
      </c>
      <c r="C44" t="s">
        <v>58</v>
      </c>
      <c r="D44">
        <v>0</v>
      </c>
      <c r="E44">
        <v>0</v>
      </c>
      <c r="F44">
        <v>1590</v>
      </c>
      <c r="G44">
        <v>16</v>
      </c>
      <c r="I44" t="s">
        <v>75</v>
      </c>
      <c r="J44" t="s">
        <v>73</v>
      </c>
      <c r="K44" t="s">
        <v>74</v>
      </c>
      <c r="AF44" s="7"/>
      <c r="AG44" s="7"/>
      <c r="AH44" s="7"/>
      <c r="AI44" s="7"/>
      <c r="AJ44" s="7"/>
      <c r="AK44" s="7"/>
      <c r="AL44" s="7"/>
      <c r="AM44" s="7"/>
      <c r="AN44" s="7"/>
    </row>
    <row r="45" spans="1:40" x14ac:dyDescent="0.25">
      <c r="A45" t="s">
        <v>76</v>
      </c>
      <c r="B45" t="s">
        <v>37</v>
      </c>
      <c r="C45" t="s">
        <v>58</v>
      </c>
      <c r="D45">
        <v>0</v>
      </c>
      <c r="E45">
        <v>0</v>
      </c>
      <c r="F45">
        <v>1089</v>
      </c>
      <c r="G45">
        <v>18</v>
      </c>
      <c r="I45" t="s">
        <v>76</v>
      </c>
      <c r="J45" t="s">
        <v>77</v>
      </c>
      <c r="K45" t="s">
        <v>74</v>
      </c>
    </row>
    <row r="46" spans="1:40" x14ac:dyDescent="0.25">
      <c r="A46" t="s">
        <v>78</v>
      </c>
      <c r="B46" t="s">
        <v>37</v>
      </c>
      <c r="C46" t="s">
        <v>58</v>
      </c>
      <c r="D46">
        <v>0</v>
      </c>
      <c r="E46">
        <v>0</v>
      </c>
      <c r="F46">
        <v>1017</v>
      </c>
      <c r="G46">
        <v>20</v>
      </c>
      <c r="I46" t="s">
        <v>78</v>
      </c>
      <c r="J46" t="s">
        <v>77</v>
      </c>
      <c r="K46" t="s">
        <v>74</v>
      </c>
    </row>
    <row r="47" spans="1:40" x14ac:dyDescent="0.25">
      <c r="A47" t="s">
        <v>79</v>
      </c>
      <c r="B47" t="s">
        <v>37</v>
      </c>
      <c r="C47" t="s">
        <v>58</v>
      </c>
      <c r="D47">
        <v>0</v>
      </c>
      <c r="E47">
        <v>0</v>
      </c>
      <c r="F47">
        <v>497</v>
      </c>
      <c r="G47">
        <v>22</v>
      </c>
      <c r="I47" t="s">
        <v>79</v>
      </c>
      <c r="J47" t="s">
        <v>49</v>
      </c>
      <c r="K47" t="s">
        <v>50</v>
      </c>
    </row>
    <row r="48" spans="1:40" x14ac:dyDescent="0.25">
      <c r="A48" t="s">
        <v>80</v>
      </c>
      <c r="B48" t="s">
        <v>37</v>
      </c>
      <c r="C48" t="s">
        <v>58</v>
      </c>
      <c r="D48">
        <v>0</v>
      </c>
      <c r="E48">
        <v>0</v>
      </c>
      <c r="F48">
        <v>657</v>
      </c>
      <c r="G48">
        <v>24</v>
      </c>
      <c r="I48" t="s">
        <v>80</v>
      </c>
      <c r="J48" t="s">
        <v>52</v>
      </c>
      <c r="K48" t="s">
        <v>50</v>
      </c>
    </row>
    <row r="49" spans="1:30" x14ac:dyDescent="0.25">
      <c r="A49" t="s">
        <v>59</v>
      </c>
      <c r="B49" t="s">
        <v>54</v>
      </c>
      <c r="C49" t="s">
        <v>58</v>
      </c>
      <c r="D49">
        <v>0</v>
      </c>
      <c r="E49">
        <v>0</v>
      </c>
      <c r="F49">
        <v>2499</v>
      </c>
      <c r="G49">
        <v>-1</v>
      </c>
    </row>
    <row r="50" spans="1:30" x14ac:dyDescent="0.25">
      <c r="A50" t="s">
        <v>63</v>
      </c>
      <c r="B50" t="s">
        <v>54</v>
      </c>
      <c r="C50" t="s">
        <v>58</v>
      </c>
      <c r="D50">
        <v>0</v>
      </c>
      <c r="E50">
        <v>0</v>
      </c>
      <c r="F50">
        <v>2463</v>
      </c>
      <c r="G50">
        <v>-1</v>
      </c>
    </row>
    <row r="51" spans="1:30" x14ac:dyDescent="0.25">
      <c r="A51" t="s">
        <v>66</v>
      </c>
      <c r="B51" t="s">
        <v>25</v>
      </c>
      <c r="C51" t="s">
        <v>58</v>
      </c>
      <c r="D51">
        <v>0</v>
      </c>
      <c r="E51">
        <v>0</v>
      </c>
      <c r="F51">
        <v>2148</v>
      </c>
      <c r="G51">
        <v>-1</v>
      </c>
    </row>
    <row r="52" spans="1:30" x14ac:dyDescent="0.25">
      <c r="A52" t="s">
        <v>70</v>
      </c>
      <c r="B52" t="s">
        <v>25</v>
      </c>
      <c r="C52" t="s">
        <v>58</v>
      </c>
      <c r="D52">
        <v>0</v>
      </c>
      <c r="E52">
        <v>0</v>
      </c>
      <c r="F52" s="2">
        <f>2172-5</f>
        <v>2167</v>
      </c>
      <c r="G52">
        <v>-1</v>
      </c>
    </row>
    <row r="53" spans="1:30" x14ac:dyDescent="0.25">
      <c r="A53" t="s">
        <v>73</v>
      </c>
      <c r="B53" t="s">
        <v>25</v>
      </c>
      <c r="C53" t="s">
        <v>58</v>
      </c>
      <c r="D53">
        <v>0</v>
      </c>
      <c r="E53">
        <v>0</v>
      </c>
      <c r="F53" s="2">
        <f>1298-5</f>
        <v>1293</v>
      </c>
      <c r="G53">
        <v>-1</v>
      </c>
    </row>
    <row r="54" spans="1:30" x14ac:dyDescent="0.25">
      <c r="A54" t="s">
        <v>77</v>
      </c>
      <c r="B54" t="s">
        <v>37</v>
      </c>
      <c r="C54" t="s">
        <v>58</v>
      </c>
      <c r="D54">
        <v>0</v>
      </c>
      <c r="E54">
        <v>0</v>
      </c>
      <c r="F54" s="2">
        <f>1758-10</f>
        <v>1748</v>
      </c>
      <c r="G54">
        <v>-1</v>
      </c>
    </row>
    <row r="55" spans="1:30" x14ac:dyDescent="0.25">
      <c r="A55" t="s">
        <v>60</v>
      </c>
      <c r="B55" t="s">
        <v>55</v>
      </c>
      <c r="C55" t="s">
        <v>58</v>
      </c>
      <c r="D55">
        <v>0</v>
      </c>
      <c r="E55">
        <v>0</v>
      </c>
      <c r="F55">
        <v>3543</v>
      </c>
      <c r="G55">
        <v>-1</v>
      </c>
    </row>
    <row r="56" spans="1:30" x14ac:dyDescent="0.25">
      <c r="A56" t="s">
        <v>67</v>
      </c>
      <c r="B56" t="s">
        <v>56</v>
      </c>
      <c r="C56" t="s">
        <v>58</v>
      </c>
      <c r="D56">
        <v>0</v>
      </c>
      <c r="E56">
        <v>0</v>
      </c>
      <c r="F56">
        <v>3861</v>
      </c>
      <c r="G56">
        <v>-1</v>
      </c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</row>
    <row r="57" spans="1:30" x14ac:dyDescent="0.25">
      <c r="A57" t="s">
        <v>74</v>
      </c>
      <c r="B57" t="s">
        <v>54</v>
      </c>
      <c r="C57" t="s">
        <v>58</v>
      </c>
      <c r="D57">
        <v>0</v>
      </c>
      <c r="E57">
        <v>0</v>
      </c>
      <c r="F57">
        <v>3599</v>
      </c>
      <c r="G57">
        <v>-1</v>
      </c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</row>
    <row r="58" spans="1:30" x14ac:dyDescent="0.25">
      <c r="A58" t="s">
        <v>50</v>
      </c>
      <c r="B58" t="s">
        <v>81</v>
      </c>
      <c r="C58" t="s">
        <v>82</v>
      </c>
      <c r="D58">
        <v>0</v>
      </c>
      <c r="E58">
        <v>0</v>
      </c>
      <c r="F58">
        <v>4664</v>
      </c>
      <c r="G58">
        <v>-1</v>
      </c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</row>
    <row r="59" spans="1:30" x14ac:dyDescent="0.25">
      <c r="A59" t="s">
        <v>83</v>
      </c>
      <c r="B59" t="s">
        <v>37</v>
      </c>
      <c r="C59" t="s">
        <v>84</v>
      </c>
      <c r="D59">
        <v>0</v>
      </c>
      <c r="E59">
        <v>0</v>
      </c>
      <c r="F59">
        <v>428</v>
      </c>
      <c r="G59">
        <v>2</v>
      </c>
      <c r="I59" t="s">
        <v>83</v>
      </c>
      <c r="J59" t="s">
        <v>85</v>
      </c>
      <c r="K59" t="s">
        <v>86</v>
      </c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</row>
    <row r="60" spans="1:30" x14ac:dyDescent="0.25">
      <c r="A60" t="s">
        <v>87</v>
      </c>
      <c r="B60" t="s">
        <v>37</v>
      </c>
      <c r="C60" t="s">
        <v>84</v>
      </c>
      <c r="D60">
        <v>0</v>
      </c>
      <c r="E60">
        <v>0</v>
      </c>
      <c r="F60">
        <v>369</v>
      </c>
      <c r="G60">
        <v>3</v>
      </c>
      <c r="I60" t="s">
        <v>87</v>
      </c>
      <c r="J60" t="s">
        <v>85</v>
      </c>
      <c r="K60" t="s">
        <v>86</v>
      </c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</row>
    <row r="61" spans="1:30" x14ac:dyDescent="0.25">
      <c r="A61" t="s">
        <v>88</v>
      </c>
      <c r="B61" t="s">
        <v>37</v>
      </c>
      <c r="C61" t="s">
        <v>84</v>
      </c>
      <c r="D61">
        <v>0</v>
      </c>
      <c r="E61">
        <v>0</v>
      </c>
      <c r="F61">
        <v>379</v>
      </c>
      <c r="G61">
        <v>5</v>
      </c>
      <c r="I61" t="s">
        <v>88</v>
      </c>
      <c r="J61" t="s">
        <v>89</v>
      </c>
      <c r="K61" t="s">
        <v>86</v>
      </c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</row>
    <row r="62" spans="1:30" x14ac:dyDescent="0.25">
      <c r="A62" t="s">
        <v>90</v>
      </c>
      <c r="B62" t="s">
        <v>37</v>
      </c>
      <c r="C62" t="s">
        <v>84</v>
      </c>
      <c r="D62">
        <v>0</v>
      </c>
      <c r="E62">
        <v>0</v>
      </c>
      <c r="F62">
        <v>417</v>
      </c>
      <c r="G62">
        <v>6</v>
      </c>
      <c r="I62" t="s">
        <v>90</v>
      </c>
      <c r="J62" t="s">
        <v>89</v>
      </c>
      <c r="K62" t="s">
        <v>86</v>
      </c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12"/>
      <c r="Y62" s="12"/>
      <c r="Z62" s="12"/>
      <c r="AA62" s="12"/>
      <c r="AB62" s="12"/>
      <c r="AC62" s="12"/>
      <c r="AD62" s="12"/>
    </row>
    <row r="63" spans="1:30" x14ac:dyDescent="0.25">
      <c r="A63" t="s">
        <v>91</v>
      </c>
      <c r="B63" t="s">
        <v>37</v>
      </c>
      <c r="C63" t="s">
        <v>84</v>
      </c>
      <c r="D63">
        <v>0</v>
      </c>
      <c r="E63">
        <v>0</v>
      </c>
      <c r="F63">
        <v>386</v>
      </c>
      <c r="G63">
        <v>8</v>
      </c>
      <c r="I63" t="s">
        <v>91</v>
      </c>
      <c r="J63" t="s">
        <v>92</v>
      </c>
      <c r="K63" t="s">
        <v>93</v>
      </c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12"/>
      <c r="Y63" s="12"/>
      <c r="Z63" s="12"/>
      <c r="AA63" s="12"/>
      <c r="AB63" s="12"/>
      <c r="AC63" s="12"/>
      <c r="AD63" s="12"/>
    </row>
    <row r="64" spans="1:30" x14ac:dyDescent="0.25">
      <c r="A64" t="s">
        <v>94</v>
      </c>
      <c r="B64" t="s">
        <v>37</v>
      </c>
      <c r="C64" t="s">
        <v>84</v>
      </c>
      <c r="D64">
        <v>0</v>
      </c>
      <c r="E64">
        <v>0</v>
      </c>
      <c r="F64">
        <v>347</v>
      </c>
      <c r="G64">
        <v>9</v>
      </c>
      <c r="I64" t="s">
        <v>94</v>
      </c>
      <c r="J64" t="s">
        <v>92</v>
      </c>
      <c r="K64" t="s">
        <v>93</v>
      </c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12"/>
      <c r="Y64" s="12"/>
      <c r="Z64" s="12"/>
      <c r="AA64" s="12"/>
      <c r="AB64" s="12"/>
      <c r="AC64" s="12"/>
      <c r="AD64" s="13"/>
    </row>
    <row r="65" spans="1:30" x14ac:dyDescent="0.25">
      <c r="A65" t="s">
        <v>95</v>
      </c>
      <c r="B65" t="s">
        <v>37</v>
      </c>
      <c r="C65" t="s">
        <v>84</v>
      </c>
      <c r="D65">
        <v>0</v>
      </c>
      <c r="E65">
        <v>0</v>
      </c>
      <c r="F65">
        <v>318</v>
      </c>
      <c r="G65">
        <v>11</v>
      </c>
      <c r="I65" t="s">
        <v>95</v>
      </c>
      <c r="J65" t="s">
        <v>96</v>
      </c>
      <c r="K65" t="s">
        <v>93</v>
      </c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12"/>
      <c r="Y65" s="12"/>
      <c r="Z65" s="12"/>
      <c r="AA65" s="12"/>
      <c r="AB65" s="12"/>
      <c r="AC65" s="12"/>
      <c r="AD65" s="13"/>
    </row>
    <row r="66" spans="1:30" x14ac:dyDescent="0.25">
      <c r="A66" t="s">
        <v>97</v>
      </c>
      <c r="B66" t="s">
        <v>37</v>
      </c>
      <c r="C66" t="s">
        <v>84</v>
      </c>
      <c r="D66">
        <v>0</v>
      </c>
      <c r="E66">
        <v>0</v>
      </c>
      <c r="F66">
        <v>368</v>
      </c>
      <c r="G66">
        <v>12</v>
      </c>
      <c r="I66" t="s">
        <v>97</v>
      </c>
      <c r="J66" t="s">
        <v>96</v>
      </c>
      <c r="K66" t="s">
        <v>93</v>
      </c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12"/>
      <c r="Y66" s="12"/>
      <c r="Z66" s="12"/>
      <c r="AA66" s="12"/>
      <c r="AB66" s="12"/>
      <c r="AC66" s="12"/>
      <c r="AD66" s="13"/>
    </row>
    <row r="67" spans="1:30" x14ac:dyDescent="0.25">
      <c r="A67" t="s">
        <v>98</v>
      </c>
      <c r="B67" t="s">
        <v>37</v>
      </c>
      <c r="C67" t="s">
        <v>84</v>
      </c>
      <c r="D67">
        <v>0</v>
      </c>
      <c r="E67">
        <v>0</v>
      </c>
      <c r="F67">
        <v>655</v>
      </c>
      <c r="G67">
        <v>14</v>
      </c>
      <c r="I67" t="s">
        <v>98</v>
      </c>
      <c r="J67" t="s">
        <v>99</v>
      </c>
      <c r="K67" t="s">
        <v>100</v>
      </c>
      <c r="L67" t="s">
        <v>101</v>
      </c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12"/>
      <c r="Y67" s="12"/>
      <c r="Z67" s="12"/>
      <c r="AA67" s="12"/>
      <c r="AB67" s="12"/>
      <c r="AC67" s="12"/>
      <c r="AD67" s="13"/>
    </row>
    <row r="68" spans="1:30" x14ac:dyDescent="0.25">
      <c r="A68" t="s">
        <v>102</v>
      </c>
      <c r="B68" t="s">
        <v>37</v>
      </c>
      <c r="C68" t="s">
        <v>84</v>
      </c>
      <c r="D68">
        <v>0</v>
      </c>
      <c r="E68">
        <v>0</v>
      </c>
      <c r="F68">
        <v>632</v>
      </c>
      <c r="G68">
        <v>16</v>
      </c>
      <c r="I68" t="s">
        <v>102</v>
      </c>
      <c r="J68" t="s">
        <v>103</v>
      </c>
      <c r="K68" t="s">
        <v>100</v>
      </c>
      <c r="L68" t="s">
        <v>101</v>
      </c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12"/>
      <c r="Y68" s="12"/>
      <c r="Z68" s="12"/>
      <c r="AA68" s="12"/>
      <c r="AB68" s="12"/>
      <c r="AC68" s="12"/>
      <c r="AD68" s="13"/>
    </row>
    <row r="69" spans="1:30" x14ac:dyDescent="0.25">
      <c r="A69" t="s">
        <v>104</v>
      </c>
      <c r="B69" t="s">
        <v>37</v>
      </c>
      <c r="C69" t="s">
        <v>84</v>
      </c>
      <c r="D69">
        <v>0</v>
      </c>
      <c r="E69">
        <v>0</v>
      </c>
      <c r="F69">
        <v>534</v>
      </c>
      <c r="G69">
        <v>18</v>
      </c>
      <c r="I69" t="s">
        <v>104</v>
      </c>
      <c r="J69" t="s">
        <v>105</v>
      </c>
      <c r="K69" t="s">
        <v>106</v>
      </c>
      <c r="L69" t="s">
        <v>101</v>
      </c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12"/>
      <c r="Y69" s="12"/>
      <c r="Z69" s="12"/>
      <c r="AA69" s="12"/>
      <c r="AB69" s="12"/>
      <c r="AC69" s="12"/>
      <c r="AD69" s="13"/>
    </row>
    <row r="70" spans="1:30" x14ac:dyDescent="0.25">
      <c r="A70" t="s">
        <v>107</v>
      </c>
      <c r="B70" t="s">
        <v>37</v>
      </c>
      <c r="C70" t="s">
        <v>84</v>
      </c>
      <c r="D70">
        <v>0</v>
      </c>
      <c r="E70">
        <v>0</v>
      </c>
      <c r="F70">
        <v>310</v>
      </c>
      <c r="G70">
        <v>20</v>
      </c>
      <c r="I70" t="s">
        <v>107</v>
      </c>
      <c r="J70" t="s">
        <v>108</v>
      </c>
      <c r="K70" t="s">
        <v>106</v>
      </c>
      <c r="L70" t="s">
        <v>101</v>
      </c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12"/>
      <c r="Y70" s="12"/>
      <c r="Z70" s="12"/>
      <c r="AA70" s="12"/>
      <c r="AB70" s="13"/>
      <c r="AC70" s="12"/>
      <c r="AD70" s="13"/>
    </row>
    <row r="71" spans="1:30" x14ac:dyDescent="0.25">
      <c r="A71" t="s">
        <v>109</v>
      </c>
      <c r="B71" t="s">
        <v>37</v>
      </c>
      <c r="C71" t="s">
        <v>84</v>
      </c>
      <c r="D71">
        <v>0</v>
      </c>
      <c r="E71">
        <v>0</v>
      </c>
      <c r="F71">
        <v>416</v>
      </c>
      <c r="G71">
        <v>22</v>
      </c>
      <c r="I71" t="s">
        <v>109</v>
      </c>
      <c r="J71" t="s">
        <v>110</v>
      </c>
      <c r="K71" t="s">
        <v>50</v>
      </c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12"/>
      <c r="Y71" s="12"/>
      <c r="Z71" s="12"/>
      <c r="AA71" s="12"/>
      <c r="AB71" s="13"/>
      <c r="AC71" s="12"/>
      <c r="AD71" s="13"/>
    </row>
    <row r="72" spans="1:30" x14ac:dyDescent="0.25">
      <c r="A72" t="s">
        <v>111</v>
      </c>
      <c r="B72" t="s">
        <v>37</v>
      </c>
      <c r="C72" t="s">
        <v>84</v>
      </c>
      <c r="D72">
        <v>0</v>
      </c>
      <c r="E72">
        <v>0</v>
      </c>
      <c r="F72">
        <v>1441</v>
      </c>
      <c r="G72">
        <v>24</v>
      </c>
      <c r="I72" t="s">
        <v>111</v>
      </c>
      <c r="J72" t="s">
        <v>50</v>
      </c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12"/>
      <c r="Y72" s="12"/>
      <c r="Z72" s="12"/>
      <c r="AA72" s="12"/>
      <c r="AB72" s="13"/>
      <c r="AC72" s="12"/>
      <c r="AD72" s="13"/>
    </row>
    <row r="73" spans="1:30" x14ac:dyDescent="0.25">
      <c r="A73" t="s">
        <v>85</v>
      </c>
      <c r="B73" t="s">
        <v>25</v>
      </c>
      <c r="C73" t="s">
        <v>84</v>
      </c>
      <c r="D73">
        <v>0</v>
      </c>
      <c r="E73">
        <v>0</v>
      </c>
      <c r="F73">
        <v>1887</v>
      </c>
      <c r="G73">
        <v>-1</v>
      </c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12"/>
      <c r="Y73" s="12"/>
      <c r="Z73" s="12"/>
      <c r="AA73" s="12"/>
      <c r="AB73" s="13"/>
      <c r="AC73" s="12"/>
      <c r="AD73" s="13"/>
    </row>
    <row r="74" spans="1:30" x14ac:dyDescent="0.25">
      <c r="A74" t="s">
        <v>89</v>
      </c>
      <c r="B74" t="s">
        <v>25</v>
      </c>
      <c r="C74" t="s">
        <v>84</v>
      </c>
      <c r="D74">
        <v>0</v>
      </c>
      <c r="E74">
        <v>0</v>
      </c>
      <c r="F74">
        <v>1849</v>
      </c>
      <c r="G74">
        <v>-1</v>
      </c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12"/>
      <c r="Y74" s="12"/>
      <c r="Z74" s="12"/>
      <c r="AA74" s="12"/>
      <c r="AB74" s="13"/>
      <c r="AC74" s="13"/>
      <c r="AD74" s="13"/>
    </row>
    <row r="75" spans="1:30" x14ac:dyDescent="0.25">
      <c r="A75" t="s">
        <v>92</v>
      </c>
      <c r="B75" t="s">
        <v>25</v>
      </c>
      <c r="C75" t="s">
        <v>84</v>
      </c>
      <c r="D75">
        <v>0</v>
      </c>
      <c r="E75">
        <v>0</v>
      </c>
      <c r="F75">
        <v>1661</v>
      </c>
      <c r="G75">
        <v>-1</v>
      </c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12"/>
      <c r="Y75" s="12"/>
      <c r="Z75" s="12"/>
      <c r="AA75" s="13"/>
      <c r="AB75" s="13"/>
      <c r="AC75" s="13"/>
      <c r="AD75" s="13"/>
    </row>
    <row r="76" spans="1:30" x14ac:dyDescent="0.25">
      <c r="A76" t="s">
        <v>96</v>
      </c>
      <c r="B76" t="s">
        <v>25</v>
      </c>
      <c r="C76" t="s">
        <v>84</v>
      </c>
      <c r="D76">
        <v>0</v>
      </c>
      <c r="E76">
        <v>0</v>
      </c>
      <c r="F76">
        <v>1695</v>
      </c>
      <c r="G76">
        <v>-1</v>
      </c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12"/>
      <c r="Y76" s="13"/>
      <c r="Z76" s="13"/>
      <c r="AA76" s="13"/>
      <c r="AB76" s="13"/>
      <c r="AC76" s="13"/>
      <c r="AD76" s="13"/>
    </row>
    <row r="77" spans="1:30" x14ac:dyDescent="0.25">
      <c r="A77" t="s">
        <v>99</v>
      </c>
      <c r="B77" t="s">
        <v>37</v>
      </c>
      <c r="C77" t="s">
        <v>84</v>
      </c>
      <c r="D77">
        <v>0</v>
      </c>
      <c r="E77">
        <v>0</v>
      </c>
      <c r="F77">
        <v>684</v>
      </c>
      <c r="G77">
        <v>-1</v>
      </c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</row>
    <row r="78" spans="1:30" x14ac:dyDescent="0.25">
      <c r="A78" t="s">
        <v>103</v>
      </c>
      <c r="B78" t="s">
        <v>37</v>
      </c>
      <c r="C78" t="s">
        <v>84</v>
      </c>
      <c r="D78">
        <v>0</v>
      </c>
      <c r="E78">
        <v>0</v>
      </c>
      <c r="F78">
        <v>664</v>
      </c>
      <c r="G78">
        <v>-1</v>
      </c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</row>
    <row r="79" spans="1:30" x14ac:dyDescent="0.25">
      <c r="A79" t="s">
        <v>105</v>
      </c>
      <c r="B79" t="s">
        <v>37</v>
      </c>
      <c r="C79" t="s">
        <v>84</v>
      </c>
      <c r="D79">
        <v>0</v>
      </c>
      <c r="E79">
        <v>0</v>
      </c>
      <c r="F79">
        <v>564</v>
      </c>
      <c r="G79">
        <v>-1</v>
      </c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</row>
    <row r="80" spans="1:30" x14ac:dyDescent="0.25">
      <c r="A80" t="s">
        <v>108</v>
      </c>
      <c r="B80" t="s">
        <v>37</v>
      </c>
      <c r="C80" t="s">
        <v>84</v>
      </c>
      <c r="D80">
        <v>0</v>
      </c>
      <c r="E80">
        <v>0</v>
      </c>
      <c r="F80">
        <v>727</v>
      </c>
      <c r="G80">
        <v>-1</v>
      </c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</row>
    <row r="81" spans="1:30" x14ac:dyDescent="0.25">
      <c r="A81" t="s">
        <v>110</v>
      </c>
      <c r="B81" t="s">
        <v>37</v>
      </c>
      <c r="C81" t="s">
        <v>84</v>
      </c>
      <c r="D81">
        <v>0</v>
      </c>
      <c r="E81">
        <v>0</v>
      </c>
      <c r="F81">
        <v>1125</v>
      </c>
      <c r="G81">
        <v>-1</v>
      </c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</row>
    <row r="82" spans="1:30" x14ac:dyDescent="0.25">
      <c r="A82" t="s">
        <v>86</v>
      </c>
      <c r="B82" t="s">
        <v>112</v>
      </c>
      <c r="C82" t="s">
        <v>84</v>
      </c>
      <c r="D82">
        <v>0</v>
      </c>
      <c r="E82">
        <v>0</v>
      </c>
      <c r="F82" s="2">
        <f>4388+5</f>
        <v>4393</v>
      </c>
      <c r="G82">
        <v>-1</v>
      </c>
    </row>
    <row r="83" spans="1:30" x14ac:dyDescent="0.25">
      <c r="A83" t="s">
        <v>93</v>
      </c>
      <c r="B83" t="s">
        <v>81</v>
      </c>
      <c r="C83" t="s">
        <v>84</v>
      </c>
      <c r="D83">
        <v>0</v>
      </c>
      <c r="E83">
        <v>0</v>
      </c>
      <c r="F83" s="2">
        <f>4596+5</f>
        <v>4601</v>
      </c>
      <c r="G83">
        <v>-1</v>
      </c>
    </row>
    <row r="84" spans="1:30" x14ac:dyDescent="0.25">
      <c r="A84" t="s">
        <v>100</v>
      </c>
      <c r="B84" t="s">
        <v>37</v>
      </c>
      <c r="C84" t="s">
        <v>84</v>
      </c>
      <c r="D84">
        <v>0</v>
      </c>
      <c r="E84">
        <v>0</v>
      </c>
      <c r="F84">
        <v>1346</v>
      </c>
      <c r="G84">
        <v>-1</v>
      </c>
    </row>
    <row r="85" spans="1:30" x14ac:dyDescent="0.25">
      <c r="A85" t="s">
        <v>106</v>
      </c>
      <c r="B85" t="s">
        <v>37</v>
      </c>
      <c r="C85" t="s">
        <v>84</v>
      </c>
      <c r="D85">
        <v>0</v>
      </c>
      <c r="E85">
        <v>0</v>
      </c>
      <c r="F85">
        <v>1504</v>
      </c>
      <c r="G85">
        <v>-1</v>
      </c>
    </row>
    <row r="86" spans="1:30" x14ac:dyDescent="0.25">
      <c r="A86" t="s">
        <v>101</v>
      </c>
      <c r="B86" t="s">
        <v>81</v>
      </c>
      <c r="C86" t="s">
        <v>84</v>
      </c>
      <c r="D86">
        <v>0</v>
      </c>
      <c r="E86">
        <v>0</v>
      </c>
      <c r="F86" s="2">
        <f>3956+5</f>
        <v>3961</v>
      </c>
      <c r="G86">
        <v>-1</v>
      </c>
    </row>
    <row r="87" spans="1:30" x14ac:dyDescent="0.25">
      <c r="A87" t="s">
        <v>113</v>
      </c>
      <c r="B87" t="s">
        <v>37</v>
      </c>
      <c r="C87" t="s">
        <v>58</v>
      </c>
      <c r="D87">
        <v>0</v>
      </c>
      <c r="E87">
        <v>0</v>
      </c>
      <c r="F87">
        <v>740</v>
      </c>
      <c r="G87">
        <v>2</v>
      </c>
      <c r="I87" t="s">
        <v>113</v>
      </c>
      <c r="J87" t="s">
        <v>114</v>
      </c>
      <c r="K87" t="s">
        <v>115</v>
      </c>
    </row>
    <row r="88" spans="1:30" x14ac:dyDescent="0.25">
      <c r="A88" t="s">
        <v>116</v>
      </c>
      <c r="B88" t="s">
        <v>37</v>
      </c>
      <c r="C88" t="s">
        <v>58</v>
      </c>
      <c r="D88">
        <v>0</v>
      </c>
      <c r="E88">
        <v>0</v>
      </c>
      <c r="F88">
        <v>675</v>
      </c>
      <c r="G88">
        <v>3</v>
      </c>
      <c r="I88" t="s">
        <v>116</v>
      </c>
      <c r="J88" t="s">
        <v>114</v>
      </c>
      <c r="K88" t="s">
        <v>115</v>
      </c>
    </row>
    <row r="89" spans="1:30" x14ac:dyDescent="0.25">
      <c r="A89" t="s">
        <v>117</v>
      </c>
      <c r="B89" t="s">
        <v>37</v>
      </c>
      <c r="C89" t="s">
        <v>58</v>
      </c>
      <c r="D89">
        <v>0</v>
      </c>
      <c r="E89">
        <v>0</v>
      </c>
      <c r="F89">
        <v>680</v>
      </c>
      <c r="G89">
        <v>5</v>
      </c>
      <c r="I89" t="s">
        <v>117</v>
      </c>
      <c r="J89" t="s">
        <v>118</v>
      </c>
      <c r="K89" t="s">
        <v>115</v>
      </c>
    </row>
    <row r="90" spans="1:30" x14ac:dyDescent="0.25">
      <c r="A90" t="s">
        <v>119</v>
      </c>
      <c r="B90" t="s">
        <v>37</v>
      </c>
      <c r="C90" t="s">
        <v>58</v>
      </c>
      <c r="D90">
        <v>0</v>
      </c>
      <c r="E90">
        <v>0</v>
      </c>
      <c r="F90">
        <v>728</v>
      </c>
      <c r="G90">
        <v>6</v>
      </c>
      <c r="I90" t="s">
        <v>119</v>
      </c>
      <c r="J90" t="s">
        <v>118</v>
      </c>
      <c r="K90" t="s">
        <v>115</v>
      </c>
    </row>
    <row r="91" spans="1:30" x14ac:dyDescent="0.25">
      <c r="A91" t="s">
        <v>120</v>
      </c>
      <c r="B91" t="s">
        <v>37</v>
      </c>
      <c r="C91" t="s">
        <v>58</v>
      </c>
      <c r="D91">
        <v>0</v>
      </c>
      <c r="E91">
        <v>0</v>
      </c>
      <c r="F91">
        <v>664</v>
      </c>
      <c r="G91">
        <v>8</v>
      </c>
      <c r="I91" t="s">
        <v>120</v>
      </c>
      <c r="J91" t="s">
        <v>121</v>
      </c>
      <c r="K91" t="s">
        <v>122</v>
      </c>
    </row>
    <row r="92" spans="1:30" x14ac:dyDescent="0.25">
      <c r="A92" t="s">
        <v>123</v>
      </c>
      <c r="B92" t="s">
        <v>37</v>
      </c>
      <c r="C92" t="s">
        <v>58</v>
      </c>
      <c r="D92">
        <v>0</v>
      </c>
      <c r="E92">
        <v>0</v>
      </c>
      <c r="F92">
        <v>614</v>
      </c>
      <c r="G92">
        <v>9</v>
      </c>
      <c r="I92" t="s">
        <v>123</v>
      </c>
      <c r="J92" t="s">
        <v>121</v>
      </c>
      <c r="K92" t="s">
        <v>122</v>
      </c>
    </row>
    <row r="93" spans="1:30" x14ac:dyDescent="0.25">
      <c r="A93" t="s">
        <v>124</v>
      </c>
      <c r="B93" t="s">
        <v>37</v>
      </c>
      <c r="C93" t="s">
        <v>58</v>
      </c>
      <c r="D93">
        <v>0</v>
      </c>
      <c r="E93">
        <v>0</v>
      </c>
      <c r="F93">
        <v>527</v>
      </c>
      <c r="G93">
        <v>11</v>
      </c>
      <c r="I93" t="s">
        <v>124</v>
      </c>
      <c r="J93" t="s">
        <v>125</v>
      </c>
      <c r="K93" t="s">
        <v>122</v>
      </c>
    </row>
    <row r="94" spans="1:30" x14ac:dyDescent="0.25">
      <c r="A94" t="s">
        <v>126</v>
      </c>
      <c r="B94" t="s">
        <v>37</v>
      </c>
      <c r="C94" t="s">
        <v>58</v>
      </c>
      <c r="D94">
        <v>0</v>
      </c>
      <c r="E94">
        <v>0</v>
      </c>
      <c r="F94">
        <v>575</v>
      </c>
      <c r="G94">
        <v>12</v>
      </c>
      <c r="I94" t="s">
        <v>126</v>
      </c>
      <c r="J94" t="s">
        <v>125</v>
      </c>
      <c r="K94" t="s">
        <v>122</v>
      </c>
    </row>
    <row r="95" spans="1:30" x14ac:dyDescent="0.25">
      <c r="A95" t="s">
        <v>127</v>
      </c>
      <c r="B95" t="s">
        <v>37</v>
      </c>
      <c r="C95" t="s">
        <v>58</v>
      </c>
      <c r="D95">
        <v>0</v>
      </c>
      <c r="E95">
        <v>0</v>
      </c>
      <c r="F95">
        <v>709</v>
      </c>
      <c r="G95">
        <v>14</v>
      </c>
      <c r="I95" t="s">
        <v>127</v>
      </c>
      <c r="J95" t="s">
        <v>99</v>
      </c>
      <c r="K95" t="s">
        <v>100</v>
      </c>
      <c r="L95" t="s">
        <v>101</v>
      </c>
    </row>
    <row r="96" spans="1:30" x14ac:dyDescent="0.25">
      <c r="A96" t="s">
        <v>128</v>
      </c>
      <c r="B96" t="s">
        <v>37</v>
      </c>
      <c r="C96" t="s">
        <v>58</v>
      </c>
      <c r="D96">
        <v>0</v>
      </c>
      <c r="E96">
        <v>0</v>
      </c>
      <c r="F96">
        <v>682</v>
      </c>
      <c r="G96">
        <v>16</v>
      </c>
      <c r="I96" t="s">
        <v>128</v>
      </c>
      <c r="J96" t="s">
        <v>103</v>
      </c>
      <c r="K96" t="s">
        <v>100</v>
      </c>
      <c r="L96" t="s">
        <v>101</v>
      </c>
    </row>
    <row r="97" spans="1:12" x14ac:dyDescent="0.25">
      <c r="A97" t="s">
        <v>129</v>
      </c>
      <c r="B97" t="s">
        <v>37</v>
      </c>
      <c r="C97" t="s">
        <v>58</v>
      </c>
      <c r="D97">
        <v>0</v>
      </c>
      <c r="E97">
        <v>0</v>
      </c>
      <c r="F97">
        <v>578</v>
      </c>
      <c r="G97">
        <v>18</v>
      </c>
      <c r="I97" t="s">
        <v>129</v>
      </c>
      <c r="J97" t="s">
        <v>105</v>
      </c>
      <c r="K97" t="s">
        <v>106</v>
      </c>
      <c r="L97" t="s">
        <v>101</v>
      </c>
    </row>
    <row r="98" spans="1:12" x14ac:dyDescent="0.25">
      <c r="A98" t="s">
        <v>130</v>
      </c>
      <c r="B98" t="s">
        <v>37</v>
      </c>
      <c r="C98" t="s">
        <v>58</v>
      </c>
      <c r="D98">
        <v>0</v>
      </c>
      <c r="E98">
        <v>0</v>
      </c>
      <c r="F98">
        <v>357</v>
      </c>
      <c r="G98">
        <v>20</v>
      </c>
      <c r="I98" t="s">
        <v>130</v>
      </c>
      <c r="J98" t="s">
        <v>108</v>
      </c>
      <c r="K98" t="s">
        <v>106</v>
      </c>
      <c r="L98" t="s">
        <v>101</v>
      </c>
    </row>
    <row r="99" spans="1:12" x14ac:dyDescent="0.25">
      <c r="A99" t="s">
        <v>131</v>
      </c>
      <c r="B99" t="s">
        <v>37</v>
      </c>
      <c r="C99" t="s">
        <v>58</v>
      </c>
      <c r="D99">
        <v>0</v>
      </c>
      <c r="E99">
        <v>0</v>
      </c>
      <c r="F99">
        <v>502</v>
      </c>
      <c r="G99">
        <v>22</v>
      </c>
      <c r="I99" t="s">
        <v>131</v>
      </c>
      <c r="J99" t="s">
        <v>110</v>
      </c>
      <c r="K99" t="s">
        <v>50</v>
      </c>
    </row>
    <row r="100" spans="1:12" x14ac:dyDescent="0.25">
      <c r="A100" t="s">
        <v>114</v>
      </c>
      <c r="B100" t="s">
        <v>37</v>
      </c>
      <c r="C100" t="s">
        <v>58</v>
      </c>
      <c r="D100">
        <v>0</v>
      </c>
      <c r="E100">
        <v>0</v>
      </c>
      <c r="F100">
        <v>1259</v>
      </c>
      <c r="G100">
        <v>-1</v>
      </c>
    </row>
    <row r="101" spans="1:12" x14ac:dyDescent="0.25">
      <c r="A101" t="s">
        <v>118</v>
      </c>
      <c r="B101" t="s">
        <v>37</v>
      </c>
      <c r="C101" t="s">
        <v>58</v>
      </c>
      <c r="D101">
        <v>0</v>
      </c>
      <c r="E101">
        <v>0</v>
      </c>
      <c r="F101">
        <v>1232</v>
      </c>
      <c r="G101">
        <v>-1</v>
      </c>
    </row>
    <row r="102" spans="1:12" x14ac:dyDescent="0.25">
      <c r="A102" t="s">
        <v>121</v>
      </c>
      <c r="B102" t="s">
        <v>37</v>
      </c>
      <c r="C102" t="s">
        <v>58</v>
      </c>
      <c r="D102">
        <v>0</v>
      </c>
      <c r="E102">
        <v>0</v>
      </c>
      <c r="F102">
        <v>1201</v>
      </c>
      <c r="G102">
        <v>-1</v>
      </c>
    </row>
    <row r="103" spans="1:12" x14ac:dyDescent="0.25">
      <c r="A103" t="s">
        <v>125</v>
      </c>
      <c r="B103" t="s">
        <v>37</v>
      </c>
      <c r="C103" t="s">
        <v>58</v>
      </c>
      <c r="D103">
        <v>0</v>
      </c>
      <c r="E103">
        <v>0</v>
      </c>
      <c r="F103">
        <v>1292</v>
      </c>
      <c r="G103">
        <v>-1</v>
      </c>
    </row>
    <row r="104" spans="1:12" x14ac:dyDescent="0.25">
      <c r="A104" t="s">
        <v>115</v>
      </c>
      <c r="B104" t="s">
        <v>81</v>
      </c>
      <c r="C104" t="s">
        <v>58</v>
      </c>
      <c r="D104">
        <v>0</v>
      </c>
      <c r="E104">
        <v>0</v>
      </c>
      <c r="F104" s="2">
        <f>4818+5</f>
        <v>4823</v>
      </c>
      <c r="G104">
        <v>-1</v>
      </c>
    </row>
    <row r="105" spans="1:12" x14ac:dyDescent="0.25">
      <c r="A105" t="s">
        <v>122</v>
      </c>
      <c r="B105" t="s">
        <v>81</v>
      </c>
      <c r="C105" t="s">
        <v>58</v>
      </c>
      <c r="D105">
        <v>0</v>
      </c>
      <c r="E105">
        <v>0</v>
      </c>
      <c r="F105" s="2">
        <f>4904+5</f>
        <v>4909</v>
      </c>
      <c r="G105">
        <v>-1</v>
      </c>
    </row>
    <row r="106" spans="1:12" x14ac:dyDescent="0.25">
      <c r="A106" t="s">
        <v>132</v>
      </c>
      <c r="B106" t="s">
        <v>37</v>
      </c>
      <c r="C106" t="s">
        <v>133</v>
      </c>
      <c r="D106">
        <v>0</v>
      </c>
      <c r="E106">
        <v>0</v>
      </c>
      <c r="F106">
        <v>850</v>
      </c>
      <c r="G106">
        <v>2</v>
      </c>
      <c r="I106" t="s">
        <v>132</v>
      </c>
      <c r="J106" t="s">
        <v>114</v>
      </c>
      <c r="K106" t="s">
        <v>115</v>
      </c>
    </row>
    <row r="107" spans="1:12" x14ac:dyDescent="0.25">
      <c r="A107" t="s">
        <v>134</v>
      </c>
      <c r="B107" t="s">
        <v>37</v>
      </c>
      <c r="C107" t="s">
        <v>133</v>
      </c>
      <c r="D107">
        <v>0</v>
      </c>
      <c r="E107">
        <v>0</v>
      </c>
      <c r="F107">
        <v>792</v>
      </c>
      <c r="G107">
        <v>3</v>
      </c>
      <c r="I107" t="s">
        <v>134</v>
      </c>
      <c r="J107" t="s">
        <v>114</v>
      </c>
      <c r="K107" t="s">
        <v>115</v>
      </c>
    </row>
    <row r="108" spans="1:12" x14ac:dyDescent="0.25">
      <c r="A108" t="s">
        <v>135</v>
      </c>
      <c r="B108" t="s">
        <v>37</v>
      </c>
      <c r="C108" t="s">
        <v>133</v>
      </c>
      <c r="D108">
        <v>0</v>
      </c>
      <c r="E108">
        <v>0</v>
      </c>
      <c r="F108">
        <v>795</v>
      </c>
      <c r="G108">
        <v>5</v>
      </c>
      <c r="I108" t="s">
        <v>135</v>
      </c>
      <c r="J108" t="s">
        <v>118</v>
      </c>
      <c r="K108" t="s">
        <v>115</v>
      </c>
    </row>
    <row r="109" spans="1:12" x14ac:dyDescent="0.25">
      <c r="A109" t="s">
        <v>136</v>
      </c>
      <c r="B109" t="s">
        <v>37</v>
      </c>
      <c r="C109" t="s">
        <v>133</v>
      </c>
      <c r="D109">
        <v>0</v>
      </c>
      <c r="E109">
        <v>0</v>
      </c>
      <c r="F109">
        <v>833</v>
      </c>
      <c r="G109">
        <v>6</v>
      </c>
      <c r="I109" t="s">
        <v>136</v>
      </c>
      <c r="J109" t="s">
        <v>118</v>
      </c>
      <c r="K109" t="s">
        <v>115</v>
      </c>
    </row>
    <row r="110" spans="1:12" x14ac:dyDescent="0.25">
      <c r="A110" t="s">
        <v>137</v>
      </c>
      <c r="B110" t="s">
        <v>37</v>
      </c>
      <c r="C110" t="s">
        <v>133</v>
      </c>
      <c r="D110">
        <v>0</v>
      </c>
      <c r="E110">
        <v>0</v>
      </c>
      <c r="F110">
        <v>762</v>
      </c>
      <c r="G110">
        <v>8</v>
      </c>
      <c r="I110" t="s">
        <v>137</v>
      </c>
      <c r="J110" t="s">
        <v>121</v>
      </c>
      <c r="K110" t="s">
        <v>122</v>
      </c>
    </row>
    <row r="111" spans="1:12" x14ac:dyDescent="0.25">
      <c r="A111" t="s">
        <v>138</v>
      </c>
      <c r="B111" t="s">
        <v>37</v>
      </c>
      <c r="C111" t="s">
        <v>133</v>
      </c>
      <c r="D111">
        <v>0</v>
      </c>
      <c r="E111">
        <v>0</v>
      </c>
      <c r="F111">
        <v>710</v>
      </c>
      <c r="G111">
        <v>9</v>
      </c>
      <c r="I111" t="s">
        <v>138</v>
      </c>
      <c r="J111" t="s">
        <v>121</v>
      </c>
      <c r="K111" t="s">
        <v>122</v>
      </c>
    </row>
    <row r="112" spans="1:12" x14ac:dyDescent="0.25">
      <c r="A112" t="s">
        <v>139</v>
      </c>
      <c r="B112" t="s">
        <v>37</v>
      </c>
      <c r="C112" t="s">
        <v>133</v>
      </c>
      <c r="D112">
        <v>0</v>
      </c>
      <c r="E112">
        <v>0</v>
      </c>
      <c r="F112">
        <v>610</v>
      </c>
      <c r="G112">
        <v>11</v>
      </c>
      <c r="I112" t="s">
        <v>139</v>
      </c>
      <c r="J112" t="s">
        <v>125</v>
      </c>
      <c r="K112" t="s">
        <v>122</v>
      </c>
    </row>
    <row r="113" spans="1:12" x14ac:dyDescent="0.25">
      <c r="A113" t="s">
        <v>140</v>
      </c>
      <c r="B113" t="s">
        <v>37</v>
      </c>
      <c r="C113" t="s">
        <v>133</v>
      </c>
      <c r="D113">
        <v>0</v>
      </c>
      <c r="E113">
        <v>0</v>
      </c>
      <c r="F113">
        <v>641</v>
      </c>
      <c r="G113">
        <v>12</v>
      </c>
      <c r="I113" t="s">
        <v>140</v>
      </c>
      <c r="J113" t="s">
        <v>125</v>
      </c>
      <c r="K113" t="s">
        <v>122</v>
      </c>
    </row>
    <row r="114" spans="1:12" x14ac:dyDescent="0.25">
      <c r="A114" t="s">
        <v>141</v>
      </c>
      <c r="B114" t="s">
        <v>37</v>
      </c>
      <c r="C114" t="s">
        <v>142</v>
      </c>
      <c r="D114">
        <v>0</v>
      </c>
      <c r="E114">
        <v>0</v>
      </c>
      <c r="F114">
        <v>598</v>
      </c>
      <c r="G114">
        <v>3</v>
      </c>
      <c r="I114" t="s">
        <v>141</v>
      </c>
      <c r="J114" t="s">
        <v>143</v>
      </c>
      <c r="K114" t="s">
        <v>144</v>
      </c>
      <c r="L114" t="s">
        <v>145</v>
      </c>
    </row>
    <row r="115" spans="1:12" x14ac:dyDescent="0.25">
      <c r="A115" t="s">
        <v>146</v>
      </c>
      <c r="B115" t="s">
        <v>37</v>
      </c>
      <c r="C115" t="s">
        <v>142</v>
      </c>
      <c r="D115">
        <v>0</v>
      </c>
      <c r="E115">
        <v>0</v>
      </c>
      <c r="F115">
        <v>432</v>
      </c>
      <c r="G115">
        <v>5</v>
      </c>
      <c r="I115" t="s">
        <v>146</v>
      </c>
      <c r="J115" t="s">
        <v>143</v>
      </c>
      <c r="K115" t="s">
        <v>144</v>
      </c>
      <c r="L115" t="s">
        <v>145</v>
      </c>
    </row>
    <row r="116" spans="1:12" x14ac:dyDescent="0.25">
      <c r="A116" t="s">
        <v>147</v>
      </c>
      <c r="B116" t="s">
        <v>37</v>
      </c>
      <c r="C116" t="s">
        <v>142</v>
      </c>
      <c r="D116">
        <v>0</v>
      </c>
      <c r="E116">
        <v>0</v>
      </c>
      <c r="F116">
        <v>512</v>
      </c>
      <c r="G116">
        <v>6</v>
      </c>
      <c r="I116" t="s">
        <v>147</v>
      </c>
      <c r="J116" t="s">
        <v>148</v>
      </c>
      <c r="K116" t="s">
        <v>144</v>
      </c>
      <c r="L116" t="s">
        <v>145</v>
      </c>
    </row>
    <row r="117" spans="1:12" x14ac:dyDescent="0.25">
      <c r="A117" t="s">
        <v>149</v>
      </c>
      <c r="B117" t="s">
        <v>37</v>
      </c>
      <c r="C117" t="s">
        <v>142</v>
      </c>
      <c r="D117">
        <v>0</v>
      </c>
      <c r="E117">
        <v>0</v>
      </c>
      <c r="F117">
        <v>538</v>
      </c>
      <c r="G117">
        <v>8</v>
      </c>
      <c r="I117" t="s">
        <v>149</v>
      </c>
      <c r="J117" t="s">
        <v>148</v>
      </c>
      <c r="K117" t="s">
        <v>144</v>
      </c>
      <c r="L117" t="s">
        <v>145</v>
      </c>
    </row>
    <row r="118" spans="1:12" x14ac:dyDescent="0.25">
      <c r="A118" t="s">
        <v>150</v>
      </c>
      <c r="B118" t="s">
        <v>37</v>
      </c>
      <c r="C118" t="s">
        <v>142</v>
      </c>
      <c r="D118">
        <v>0</v>
      </c>
      <c r="E118">
        <v>0</v>
      </c>
      <c r="F118">
        <v>545</v>
      </c>
      <c r="G118">
        <v>10</v>
      </c>
      <c r="I118" t="s">
        <v>150</v>
      </c>
      <c r="J118" t="s">
        <v>151</v>
      </c>
      <c r="K118" t="s">
        <v>152</v>
      </c>
      <c r="L118" t="s">
        <v>145</v>
      </c>
    </row>
    <row r="119" spans="1:12" x14ac:dyDescent="0.25">
      <c r="A119" t="s">
        <v>153</v>
      </c>
      <c r="B119" t="s">
        <v>37</v>
      </c>
      <c r="C119" t="s">
        <v>142</v>
      </c>
      <c r="D119">
        <v>0</v>
      </c>
      <c r="E119">
        <v>0</v>
      </c>
      <c r="F119">
        <v>415</v>
      </c>
      <c r="G119">
        <v>11</v>
      </c>
      <c r="I119" t="s">
        <v>153</v>
      </c>
      <c r="J119" t="s">
        <v>151</v>
      </c>
      <c r="K119" t="s">
        <v>152</v>
      </c>
      <c r="L119" t="s">
        <v>145</v>
      </c>
    </row>
    <row r="120" spans="1:12" x14ac:dyDescent="0.25">
      <c r="A120" t="s">
        <v>154</v>
      </c>
      <c r="B120" t="s">
        <v>37</v>
      </c>
      <c r="C120" t="s">
        <v>142</v>
      </c>
      <c r="D120">
        <v>0</v>
      </c>
      <c r="E120">
        <v>0</v>
      </c>
      <c r="F120">
        <v>405</v>
      </c>
      <c r="G120">
        <v>13</v>
      </c>
      <c r="I120" t="s">
        <v>154</v>
      </c>
      <c r="J120" t="s">
        <v>155</v>
      </c>
      <c r="K120" t="s">
        <v>152</v>
      </c>
      <c r="L120" t="s">
        <v>145</v>
      </c>
    </row>
    <row r="121" spans="1:12" x14ac:dyDescent="0.25">
      <c r="A121" t="s">
        <v>156</v>
      </c>
      <c r="B121" t="s">
        <v>37</v>
      </c>
      <c r="C121" t="s">
        <v>142</v>
      </c>
      <c r="D121">
        <v>0</v>
      </c>
      <c r="E121">
        <v>0</v>
      </c>
      <c r="F121">
        <v>507</v>
      </c>
      <c r="G121">
        <v>14</v>
      </c>
      <c r="I121" t="s">
        <v>156</v>
      </c>
      <c r="J121" t="s">
        <v>155</v>
      </c>
      <c r="K121" t="s">
        <v>152</v>
      </c>
      <c r="L121" t="s">
        <v>145</v>
      </c>
    </row>
    <row r="122" spans="1:12" x14ac:dyDescent="0.25">
      <c r="A122" t="s">
        <v>157</v>
      </c>
      <c r="B122" t="s">
        <v>37</v>
      </c>
      <c r="C122" t="s">
        <v>142</v>
      </c>
      <c r="D122">
        <v>0</v>
      </c>
      <c r="E122">
        <v>0</v>
      </c>
      <c r="F122">
        <v>534</v>
      </c>
      <c r="G122">
        <v>16</v>
      </c>
      <c r="I122" t="s">
        <v>157</v>
      </c>
      <c r="J122" t="s">
        <v>158</v>
      </c>
      <c r="K122" t="s">
        <v>159</v>
      </c>
      <c r="L122" t="s">
        <v>145</v>
      </c>
    </row>
    <row r="123" spans="1:12" x14ac:dyDescent="0.25">
      <c r="A123" t="s">
        <v>160</v>
      </c>
      <c r="B123" t="s">
        <v>37</v>
      </c>
      <c r="C123" t="s">
        <v>142</v>
      </c>
      <c r="D123">
        <v>0</v>
      </c>
      <c r="E123">
        <v>0</v>
      </c>
      <c r="F123">
        <v>736</v>
      </c>
      <c r="G123">
        <v>21</v>
      </c>
      <c r="I123" t="s">
        <v>160</v>
      </c>
      <c r="J123" t="s">
        <v>161</v>
      </c>
    </row>
    <row r="124" spans="1:12" x14ac:dyDescent="0.25">
      <c r="A124" t="s">
        <v>162</v>
      </c>
      <c r="B124" t="s">
        <v>37</v>
      </c>
      <c r="C124" t="s">
        <v>142</v>
      </c>
      <c r="D124">
        <v>0</v>
      </c>
      <c r="E124">
        <v>0</v>
      </c>
      <c r="F124">
        <v>465</v>
      </c>
      <c r="G124">
        <v>23</v>
      </c>
      <c r="I124" t="s">
        <v>162</v>
      </c>
      <c r="J124" t="s">
        <v>161</v>
      </c>
    </row>
    <row r="125" spans="1:12" x14ac:dyDescent="0.25">
      <c r="A125" t="s">
        <v>163</v>
      </c>
      <c r="B125" t="s">
        <v>37</v>
      </c>
      <c r="C125" t="s">
        <v>142</v>
      </c>
      <c r="D125">
        <v>0</v>
      </c>
      <c r="E125">
        <v>0</v>
      </c>
      <c r="F125">
        <v>468</v>
      </c>
      <c r="G125">
        <v>18</v>
      </c>
      <c r="I125" t="s">
        <v>163</v>
      </c>
      <c r="J125" t="s">
        <v>158</v>
      </c>
      <c r="K125" t="s">
        <v>159</v>
      </c>
      <c r="L125" t="s">
        <v>145</v>
      </c>
    </row>
    <row r="126" spans="1:12" x14ac:dyDescent="0.25">
      <c r="A126" t="s">
        <v>164</v>
      </c>
      <c r="B126" t="s">
        <v>37</v>
      </c>
      <c r="C126" t="s">
        <v>142</v>
      </c>
      <c r="D126">
        <v>0</v>
      </c>
      <c r="E126">
        <v>0</v>
      </c>
      <c r="F126">
        <v>370</v>
      </c>
      <c r="G126">
        <v>20</v>
      </c>
      <c r="I126" t="s">
        <v>164</v>
      </c>
      <c r="J126" t="s">
        <v>165</v>
      </c>
      <c r="K126" t="s">
        <v>159</v>
      </c>
      <c r="L126" t="s">
        <v>145</v>
      </c>
    </row>
    <row r="127" spans="1:12" x14ac:dyDescent="0.25">
      <c r="A127" t="s">
        <v>166</v>
      </c>
      <c r="B127" t="s">
        <v>37</v>
      </c>
      <c r="C127" t="s">
        <v>142</v>
      </c>
      <c r="D127">
        <v>0</v>
      </c>
      <c r="E127">
        <v>0</v>
      </c>
      <c r="F127">
        <v>431</v>
      </c>
      <c r="G127">
        <v>22</v>
      </c>
      <c r="I127" t="s">
        <v>166</v>
      </c>
      <c r="J127" t="s">
        <v>165</v>
      </c>
      <c r="K127" t="s">
        <v>159</v>
      </c>
      <c r="L127" t="s">
        <v>145</v>
      </c>
    </row>
    <row r="128" spans="1:12" x14ac:dyDescent="0.25">
      <c r="A128" t="s">
        <v>143</v>
      </c>
      <c r="B128" t="s">
        <v>37</v>
      </c>
      <c r="C128" t="s">
        <v>142</v>
      </c>
      <c r="D128">
        <v>0</v>
      </c>
      <c r="E128">
        <v>0</v>
      </c>
      <c r="F128">
        <v>1057</v>
      </c>
      <c r="G128">
        <v>-1</v>
      </c>
    </row>
    <row r="129" spans="1:7" x14ac:dyDescent="0.25">
      <c r="A129" t="s">
        <v>148</v>
      </c>
      <c r="B129" t="s">
        <v>37</v>
      </c>
      <c r="C129" t="s">
        <v>142</v>
      </c>
      <c r="D129">
        <v>0</v>
      </c>
      <c r="E129">
        <v>0</v>
      </c>
      <c r="F129">
        <v>860</v>
      </c>
      <c r="G129">
        <v>-1</v>
      </c>
    </row>
    <row r="130" spans="1:7" x14ac:dyDescent="0.25">
      <c r="A130" t="s">
        <v>151</v>
      </c>
      <c r="B130" t="s">
        <v>37</v>
      </c>
      <c r="C130" t="s">
        <v>142</v>
      </c>
      <c r="D130">
        <v>0</v>
      </c>
      <c r="E130">
        <v>0</v>
      </c>
      <c r="F130">
        <v>889</v>
      </c>
      <c r="G130">
        <v>-1</v>
      </c>
    </row>
    <row r="131" spans="1:7" x14ac:dyDescent="0.25">
      <c r="A131" t="s">
        <v>155</v>
      </c>
      <c r="B131" t="s">
        <v>37</v>
      </c>
      <c r="C131" t="s">
        <v>142</v>
      </c>
      <c r="D131">
        <v>0</v>
      </c>
      <c r="E131">
        <v>0</v>
      </c>
      <c r="F131">
        <v>872</v>
      </c>
      <c r="G131">
        <v>-1</v>
      </c>
    </row>
    <row r="132" spans="1:7" x14ac:dyDescent="0.25">
      <c r="A132" t="s">
        <v>158</v>
      </c>
      <c r="B132" t="s">
        <v>37</v>
      </c>
      <c r="C132" t="s">
        <v>142</v>
      </c>
      <c r="D132">
        <v>0</v>
      </c>
      <c r="E132">
        <v>0</v>
      </c>
      <c r="F132">
        <v>691</v>
      </c>
      <c r="G132">
        <v>-1</v>
      </c>
    </row>
    <row r="133" spans="1:7" x14ac:dyDescent="0.25">
      <c r="A133" t="s">
        <v>165</v>
      </c>
      <c r="B133" t="s">
        <v>37</v>
      </c>
      <c r="C133" t="s">
        <v>142</v>
      </c>
      <c r="D133">
        <v>0</v>
      </c>
      <c r="E133">
        <v>0</v>
      </c>
      <c r="F133">
        <v>757</v>
      </c>
      <c r="G133">
        <v>-1</v>
      </c>
    </row>
    <row r="134" spans="1:7" x14ac:dyDescent="0.25">
      <c r="A134" t="s">
        <v>161</v>
      </c>
      <c r="B134" t="s">
        <v>167</v>
      </c>
      <c r="C134" t="s">
        <v>142</v>
      </c>
      <c r="D134">
        <v>0</v>
      </c>
      <c r="E134">
        <v>0</v>
      </c>
      <c r="F134" s="2">
        <f>5908-120</f>
        <v>5788</v>
      </c>
      <c r="G134">
        <v>-1</v>
      </c>
    </row>
    <row r="135" spans="1:7" x14ac:dyDescent="0.25">
      <c r="A135" t="s">
        <v>144</v>
      </c>
      <c r="B135" t="s">
        <v>167</v>
      </c>
      <c r="C135" t="s">
        <v>142</v>
      </c>
      <c r="D135">
        <v>0</v>
      </c>
      <c r="E135">
        <v>0</v>
      </c>
      <c r="F135">
        <v>3429</v>
      </c>
      <c r="G135">
        <v>-1</v>
      </c>
    </row>
    <row r="136" spans="1:7" x14ac:dyDescent="0.25">
      <c r="A136" t="s">
        <v>152</v>
      </c>
      <c r="B136" t="s">
        <v>167</v>
      </c>
      <c r="C136" t="s">
        <v>142</v>
      </c>
      <c r="D136">
        <v>0</v>
      </c>
      <c r="E136">
        <v>0</v>
      </c>
      <c r="F136">
        <v>3236</v>
      </c>
      <c r="G136">
        <v>-1</v>
      </c>
    </row>
    <row r="137" spans="1:7" x14ac:dyDescent="0.25">
      <c r="A137" t="s">
        <v>159</v>
      </c>
      <c r="B137" t="s">
        <v>167</v>
      </c>
      <c r="C137" t="s">
        <v>142</v>
      </c>
      <c r="D137">
        <v>0</v>
      </c>
      <c r="E137">
        <v>0</v>
      </c>
      <c r="F137">
        <v>3314</v>
      </c>
      <c r="G137">
        <v>-1</v>
      </c>
    </row>
    <row r="138" spans="1:7" x14ac:dyDescent="0.25">
      <c r="A138" t="s">
        <v>145</v>
      </c>
      <c r="B138" t="s">
        <v>168</v>
      </c>
      <c r="C138" t="s">
        <v>142</v>
      </c>
      <c r="D138">
        <v>0</v>
      </c>
      <c r="E138">
        <v>0</v>
      </c>
      <c r="F138">
        <v>2567</v>
      </c>
      <c r="G138">
        <v>-1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3"/>
  <sheetViews>
    <sheetView workbookViewId="0">
      <selection activeCell="A24" sqref="A24"/>
    </sheetView>
  </sheetViews>
  <sheetFormatPr defaultColWidth="11.5703125" defaultRowHeight="15" x14ac:dyDescent="0.25"/>
  <sheetData>
    <row r="1" spans="1:5" x14ac:dyDescent="0.25">
      <c r="A1" s="1">
        <v>44593</v>
      </c>
      <c r="B1" t="s">
        <v>169</v>
      </c>
    </row>
    <row r="2" spans="1:5" x14ac:dyDescent="0.25">
      <c r="A2" t="s">
        <v>170</v>
      </c>
    </row>
    <row r="4" spans="1:5" x14ac:dyDescent="0.25">
      <c r="A4" s="1">
        <v>44676</v>
      </c>
      <c r="B4" t="s">
        <v>171</v>
      </c>
    </row>
    <row r="5" spans="1:5" x14ac:dyDescent="0.25">
      <c r="A5" t="s">
        <v>172</v>
      </c>
    </row>
    <row r="6" spans="1:5" x14ac:dyDescent="0.25">
      <c r="A6" s="14" t="s">
        <v>28</v>
      </c>
      <c r="B6" s="14">
        <v>-10</v>
      </c>
      <c r="C6" s="7"/>
      <c r="D6" s="7"/>
      <c r="E6" s="7"/>
    </row>
    <row r="7" spans="1:5" x14ac:dyDescent="0.25">
      <c r="A7" s="14" t="s">
        <v>35</v>
      </c>
      <c r="B7" s="14">
        <v>-7</v>
      </c>
      <c r="C7" s="7"/>
      <c r="D7" s="7"/>
      <c r="E7" s="7"/>
    </row>
    <row r="8" spans="1:5" x14ac:dyDescent="0.25">
      <c r="A8" s="14" t="s">
        <v>173</v>
      </c>
      <c r="B8" s="14">
        <v>5</v>
      </c>
      <c r="C8" s="7"/>
      <c r="D8" s="7"/>
      <c r="E8" s="7"/>
    </row>
    <row r="9" spans="1:5" x14ac:dyDescent="0.25">
      <c r="A9" s="14" t="s">
        <v>174</v>
      </c>
      <c r="B9" s="14">
        <v>5</v>
      </c>
      <c r="C9" s="7"/>
      <c r="D9" s="7"/>
      <c r="E9" s="7"/>
    </row>
    <row r="10" spans="1:5" x14ac:dyDescent="0.25">
      <c r="A10" s="15" t="s">
        <v>48</v>
      </c>
      <c r="B10" s="15">
        <v>-10</v>
      </c>
      <c r="C10" s="15"/>
      <c r="D10" s="15"/>
      <c r="E10" s="7"/>
    </row>
    <row r="11" spans="1:5" x14ac:dyDescent="0.25">
      <c r="A11" s="15" t="s">
        <v>51</v>
      </c>
      <c r="B11" s="15">
        <v>-10</v>
      </c>
      <c r="C11" s="15"/>
      <c r="D11" s="15"/>
      <c r="E11" s="7"/>
    </row>
    <row r="12" spans="1:5" x14ac:dyDescent="0.25">
      <c r="A12" s="15" t="s">
        <v>39</v>
      </c>
      <c r="B12" s="15">
        <v>-10</v>
      </c>
      <c r="C12" s="15"/>
      <c r="D12" s="15"/>
      <c r="E12" s="7"/>
    </row>
    <row r="13" spans="1:5" x14ac:dyDescent="0.25">
      <c r="A13" s="15" t="s">
        <v>42</v>
      </c>
      <c r="B13" s="15">
        <v>-10</v>
      </c>
      <c r="C13" s="15"/>
      <c r="D13" s="15"/>
      <c r="E13" s="7"/>
    </row>
    <row r="14" spans="1:5" x14ac:dyDescent="0.25">
      <c r="A14" s="15" t="s">
        <v>46</v>
      </c>
      <c r="B14" s="15">
        <v>-15</v>
      </c>
      <c r="C14" s="15"/>
      <c r="D14" s="15"/>
      <c r="E14" s="7"/>
    </row>
    <row r="15" spans="1:5" x14ac:dyDescent="0.25">
      <c r="A15" s="15" t="s">
        <v>49</v>
      </c>
      <c r="B15" s="15">
        <v>-10</v>
      </c>
      <c r="C15" s="15"/>
      <c r="D15" s="15"/>
      <c r="E15" s="7"/>
    </row>
    <row r="16" spans="1:5" x14ac:dyDescent="0.25">
      <c r="A16" s="15" t="s">
        <v>52</v>
      </c>
      <c r="B16" s="15">
        <v>-10</v>
      </c>
      <c r="C16" s="15"/>
      <c r="D16" s="15"/>
      <c r="E16" s="7"/>
    </row>
    <row r="17" spans="1:5" x14ac:dyDescent="0.25">
      <c r="A17" s="15" t="s">
        <v>70</v>
      </c>
      <c r="B17" s="15">
        <v>-5</v>
      </c>
      <c r="C17" s="15"/>
      <c r="D17" s="15"/>
      <c r="E17" s="7"/>
    </row>
    <row r="18" spans="1:5" x14ac:dyDescent="0.25">
      <c r="A18" s="15" t="s">
        <v>73</v>
      </c>
      <c r="B18" s="15">
        <v>-5</v>
      </c>
      <c r="C18" s="15"/>
      <c r="D18" s="15"/>
      <c r="E18" s="7"/>
    </row>
    <row r="19" spans="1:5" x14ac:dyDescent="0.25">
      <c r="A19" s="15" t="s">
        <v>77</v>
      </c>
      <c r="B19" s="15">
        <v>-10</v>
      </c>
      <c r="C19" s="15"/>
      <c r="D19" s="7"/>
      <c r="E19" s="7"/>
    </row>
    <row r="21" spans="1:5" x14ac:dyDescent="0.25">
      <c r="A21" s="1">
        <v>44701</v>
      </c>
      <c r="B21" t="s">
        <v>178</v>
      </c>
    </row>
    <row r="22" spans="1:5" ht="38.25" x14ac:dyDescent="0.25">
      <c r="A22" s="16" t="s">
        <v>179</v>
      </c>
    </row>
    <row r="23" spans="1:5" x14ac:dyDescent="0.25">
      <c r="A23" s="16" t="s">
        <v>180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revs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2022-04-25T11:43:14Z</dcterms:created>
  <dcterms:modified xsi:type="dcterms:W3CDTF">2022-05-20T16:22:24Z</dcterms:modified>
</cp:coreProperties>
</file>