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/>
  <mc:AlternateContent xmlns:mc="http://schemas.openxmlformats.org/markup-compatibility/2006">
    <mc:Choice Requires="x15">
      <x15ac:absPath xmlns:x15ac="http://schemas.microsoft.com/office/spreadsheetml/2010/11/ac" url="D:\LineManagement\gliders\Blizzard\V6\23\"/>
    </mc:Choice>
  </mc:AlternateContent>
  <xr:revisionPtr revIDLastSave="0" documentId="13_ncr:1_{04EE4613-2F5B-4FDC-B214-555C498EE7ED}" xr6:coauthVersionLast="47" xr6:coauthVersionMax="47" xr10:uidLastSave="{00000000-0000-0000-0000-000000000000}"/>
  <bookViews>
    <workbookView xWindow="-120" yWindow="-120" windowWidth="38640" windowHeight="21240" tabRatio="166" xr2:uid="{00000000-000D-0000-FFFF-FFFF00000000}"/>
  </bookViews>
  <sheets>
    <sheet name="line lenght" sheetId="1" r:id="rId1"/>
    <sheet name="REVs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8" i="1" l="1"/>
  <c r="F134" i="1"/>
  <c r="F83" i="1"/>
  <c r="F82" i="1"/>
  <c r="F29" i="1"/>
  <c r="F54" i="1"/>
  <c r="F53" i="1"/>
  <c r="F52" i="1"/>
  <c r="F31" i="1"/>
  <c r="F30" i="1"/>
  <c r="F28" i="1"/>
  <c r="F27" i="1"/>
  <c r="F22" i="1"/>
  <c r="F21" i="1"/>
</calcChain>
</file>

<file path=xl/sharedStrings.xml><?xml version="1.0" encoding="utf-8"?>
<sst xmlns="http://schemas.openxmlformats.org/spreadsheetml/2006/main" count="686" uniqueCount="179">
  <si>
    <t>BGD</t>
  </si>
  <si>
    <t>Line Tables</t>
  </si>
  <si>
    <t>Loops On CR1 CR2 CR3, DR1, DR2 and BR4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</si>
  <si>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</si>
  <si>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</si>
  <si>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</si>
  <si>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</si>
  <si>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</si>
  <si>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</si>
  <si>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</si>
  <si>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</si>
  <si>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check Table</t>
  </si>
  <si>
    <t>Compensation for tabs knots and loops is already accounted for.</t>
  </si>
  <si>
    <t xml:space="preserve"> Notes : </t>
  </si>
  <si>
    <t>Top</t>
  </si>
  <si>
    <t>Middle</t>
  </si>
  <si>
    <t>Riser</t>
  </si>
  <si>
    <t>A</t>
  </si>
  <si>
    <t>B</t>
  </si>
  <si>
    <t>C</t>
  </si>
  <si>
    <t>D</t>
  </si>
  <si>
    <t>E</t>
  </si>
  <si>
    <t>K</t>
  </si>
  <si>
    <t>a1</t>
  </si>
  <si>
    <t>PPSL120</t>
  </si>
  <si>
    <t>Red</t>
  </si>
  <si>
    <t>AM1</t>
  </si>
  <si>
    <t>AR1</t>
  </si>
  <si>
    <t>a2</t>
  </si>
  <si>
    <t>a3</t>
  </si>
  <si>
    <t>AM2</t>
  </si>
  <si>
    <t>a4</t>
  </si>
  <si>
    <t>a5</t>
  </si>
  <si>
    <t>AM3</t>
  </si>
  <si>
    <t>AR2</t>
  </si>
  <si>
    <t>a6</t>
  </si>
  <si>
    <t>DSL70</t>
  </si>
  <si>
    <t>a7</t>
  </si>
  <si>
    <t>AM4</t>
  </si>
  <si>
    <t>a8</t>
  </si>
  <si>
    <t>a9</t>
  </si>
  <si>
    <t>AM5</t>
  </si>
  <si>
    <t>AR3</t>
  </si>
  <si>
    <t>a10</t>
  </si>
  <si>
    <t>a11</t>
  </si>
  <si>
    <t>AM6</t>
  </si>
  <si>
    <t>a12</t>
  </si>
  <si>
    <t>a13</t>
  </si>
  <si>
    <t>AM7</t>
  </si>
  <si>
    <t>BR4</t>
  </si>
  <si>
    <t>a14</t>
  </si>
  <si>
    <t>AM8</t>
  </si>
  <si>
    <t>a15</t>
  </si>
  <si>
    <t>PPSL275</t>
  </si>
  <si>
    <t>PPSL200</t>
  </si>
  <si>
    <t>b1</t>
  </si>
  <si>
    <t>Blue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</si>
  <si>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</si>
  <si>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</si>
  <si>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</si>
  <si>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</si>
  <si>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</si>
  <si>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</si>
  <si>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</si>
  <si>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</si>
  <si>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</si>
  <si>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</si>
  <si>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</si>
  <si>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</si>
  <si>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</si>
  <si>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</si>
  <si>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</si>
  <si>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BR3</t>
  </si>
  <si>
    <t>b10</t>
  </si>
  <si>
    <t>b11</t>
  </si>
  <si>
    <t>BM6</t>
  </si>
  <si>
    <t>b12</t>
  </si>
  <si>
    <t>b13</t>
  </si>
  <si>
    <t>b14</t>
  </si>
  <si>
    <t>TSL140</t>
  </si>
  <si>
    <t>Orange</t>
  </si>
  <si>
    <t>c1</t>
  </si>
  <si>
    <t>Green</t>
  </si>
  <si>
    <t>CM1</t>
  </si>
  <si>
    <t>CR1</t>
  </si>
  <si>
    <t>c2</t>
  </si>
  <si>
    <t>c3</t>
  </si>
  <si>
    <t>CM2</t>
  </si>
  <si>
    <t>c4</t>
  </si>
  <si>
    <t>c5</t>
  </si>
  <si>
    <t>CM3</t>
  </si>
  <si>
    <t>CR2</t>
  </si>
  <si>
    <t>c6</t>
  </si>
  <si>
    <t>c7</t>
  </si>
  <si>
    <t>CM4</t>
  </si>
  <si>
    <t>c8</t>
  </si>
  <si>
    <t>c9</t>
  </si>
  <si>
    <t>CMU1</t>
  </si>
  <si>
    <t>CM5</t>
  </si>
  <si>
    <t>CR3</t>
  </si>
  <si>
    <t>c10</t>
  </si>
  <si>
    <t>CMU2</t>
  </si>
  <si>
    <t>c11</t>
  </si>
  <si>
    <t>CMU3</t>
  </si>
  <si>
    <t>CM6</t>
  </si>
  <si>
    <t>c12</t>
  </si>
  <si>
    <t>CMU4</t>
  </si>
  <si>
    <t>c13</t>
  </si>
  <si>
    <t>CM7</t>
  </si>
  <si>
    <t>c14</t>
  </si>
  <si>
    <t>TSL190</t>
  </si>
  <si>
    <t>d1</t>
  </si>
  <si>
    <t>DM1</t>
  </si>
  <si>
    <t>DR1</t>
  </si>
  <si>
    <t>d2</t>
  </si>
  <si>
    <t>d3</t>
  </si>
  <si>
    <t>DM2</t>
  </si>
  <si>
    <t>d4</t>
  </si>
  <si>
    <t>d5</t>
  </si>
  <si>
    <t>DM3</t>
  </si>
  <si>
    <t>DR2</t>
  </si>
  <si>
    <t>d6</t>
  </si>
  <si>
    <t>d7</t>
  </si>
  <si>
    <t>DM4</t>
  </si>
  <si>
    <t>d8</t>
  </si>
  <si>
    <t>d9</t>
  </si>
  <si>
    <t>d10</t>
  </si>
  <si>
    <t>d11</t>
  </si>
  <si>
    <t>d12</t>
  </si>
  <si>
    <t>d13</t>
  </si>
  <si>
    <t>e1</t>
  </si>
  <si>
    <t>Black</t>
  </si>
  <si>
    <t>e2</t>
  </si>
  <si>
    <t>e3</t>
  </si>
  <si>
    <t>e4</t>
  </si>
  <si>
    <t>e5</t>
  </si>
  <si>
    <t>e6</t>
  </si>
  <si>
    <t>e7</t>
  </si>
  <si>
    <t>e8</t>
  </si>
  <si>
    <t>k1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</si>
  <si>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</si>
  <si>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</si>
  <si>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</si>
  <si>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</si>
  <si>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</si>
  <si>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</si>
  <si>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</si>
  <si>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</si>
  <si>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</si>
  <si>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</si>
  <si>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</si>
  <si>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</si>
  <si>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</si>
  <si>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</si>
  <si>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</si>
  <si>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</si>
  <si>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</si>
  <si>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</si>
  <si>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kts1</t>
  </si>
  <si>
    <t>KL2</t>
  </si>
  <si>
    <t>kts2</t>
  </si>
  <si>
    <t>k10</t>
  </si>
  <si>
    <t>k11</t>
  </si>
  <si>
    <t>KM6</t>
  </si>
  <si>
    <t>k12</t>
  </si>
  <si>
    <t>DSL110</t>
  </si>
  <si>
    <t>DSL350</t>
  </si>
  <si>
    <t>Rev7</t>
  </si>
  <si>
    <t>mod done with Pasquale in fermo</t>
  </si>
  <si>
    <t>PPSLS180</t>
  </si>
  <si>
    <t>rev2</t>
  </si>
  <si>
    <t>Fixed naming error : changed PPSLs191 to PPSLs180</t>
  </si>
  <si>
    <t>rev9</t>
  </si>
  <si>
    <t>TL</t>
  </si>
  <si>
    <t>changes made on pre-production glider</t>
  </si>
  <si>
    <t>CR1,2 -8mm</t>
  </si>
  <si>
    <t>KL1 -50, KL2 -50mm</t>
  </si>
  <si>
    <t>Blizzard23V6</t>
  </si>
  <si>
    <t>Checksheet updates, fixed checksheet for TST issue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</si>
</sst>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</font>
    <font>
      <sz val="10"/>
      <color indexed="53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charset val="238"/>
      <scheme val="minor"/>
    </font>
    <font>
      <b/>
      <sz val="11"/>
      <color theme="1" tint="4.9989318521683403E-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0" xfId="0" applyFont="1" applyFill="1"/>
    <xf numFmtId="0" fontId="3" fillId="0" borderId="0" xfId="0" applyFont="1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3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" fontId="0" fillId="0" borderId="0" xfId="0" applyNumberFormat="1" applyBorder="1"/>
    <xf numFmtId="1" fontId="5" fillId="0" borderId="0" xfId="1" applyNumberFormat="1" applyFont="1" applyFill="1" applyBorder="1" applyAlignment="1">
      <alignment horizontal="center"/>
    </xf>
    <xf numFmtId="0" fontId="6" fillId="0" borderId="0" xfId="0" applyFont="1" applyBorder="1"/>
    <xf numFmtId="0" fontId="5" fillId="0" borderId="0" xfId="1" applyFont="1" applyBorder="1" applyAlignment="1">
      <alignment horizontal="left"/>
    </xf>
    <xf numFmtId="49" fontId="8" fillId="0" borderId="0" xfId="1" applyNumberFormat="1" applyFont="1" applyBorder="1" applyAlignment="1">
      <alignment horizontal="left"/>
    </xf>
  </cellXfs>
  <cellStyles count="2">
    <cellStyle name="Normal" xfId="0" builtinId="0"/>
    <cellStyle name="Normal 2" xfId="1" xr:uid="{8A8BEA3E-AD4F-4E40-8229-923F5BC7E74D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420E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9"/>
  <sheetViews>
    <sheetView tabSelected="1" topLeftCell="C1" workbookViewId="0">
      <selection activeCell="U29" sqref="U29"/>
    </sheetView>
  </sheetViews>
  <sheetFormatPr defaultColWidth="11.5703125" defaultRowHeight="12.75" x14ac:dyDescent="0.2"/>
  <cols>
    <col min="1" max="1" width="54.28515625" customWidth="1"/>
    <col min="2" max="2" width="10.7109375" customWidth="1"/>
    <col min="3" max="3" width="9.85546875" customWidth="1"/>
    <col min="4" max="4" width="17.140625" customWidth="1"/>
    <col min="5" max="5" width="17.7109375" customWidth="1"/>
    <col min="6" max="6" width="23.7109375" customWidth="1"/>
    <col min="7" max="7" width="12.5703125" customWidth="1"/>
    <col min="9" max="9" width="5.140625" customWidth="1"/>
    <col min="10" max="10" width="7" customWidth="1"/>
    <col min="11" max="11" width="5.85546875" customWidth="1"/>
    <col min="12" max="12" width="5.140625" customWidth="1"/>
    <col min="15" max="15" width="14.7109375" customWidth="1"/>
    <col min="16" max="16" width="5.5703125" customWidth="1"/>
    <col min="17" max="17" width="7.7109375" customWidth="1"/>
    <col min="18" max="20" width="5.5703125" customWidth="1"/>
    <col min="23" max="23" width="11.42578125" customWidth="1"/>
    <col min="24" max="24" width="10.42578125" customWidth="1"/>
    <col min="25" max="25" width="7.42578125" customWidth="1"/>
    <col min="26" max="26" width="6.5703125" customWidth="1"/>
    <col min="27" max="27" width="6.85546875" customWidth="1"/>
  </cols>
  <sheetData>
    <row r="1" spans="1:25" x14ac:dyDescent="0.2">
      <c r="A1" t="s">
        <v>0</v>
      </c>
    </row>
    <row r="2" spans="1:25" x14ac:dyDescent="0.2">
      <c r="A2" t="s">
        <v>1</v>
      </c>
    </row>
    <row r="3" spans="1:25" x14ac:dyDescent="0.2">
      <c r="A3" t="s">
        <v>2</v>
      </c>
    </row>
    <row r="4" spans="1:25" x14ac:dyDescent="0.2">
      <c r="A4" t="s">
        <v>3</v>
      </c>
    </row>
    <row r="6" spans="1:25" x14ac:dyDescent="0.2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  <c r="N6" t="s">
        <v>11</v>
      </c>
      <c r="O6" t="s">
        <v>177</v>
      </c>
      <c r="P6" t="s">
        <v>172</v>
      </c>
    </row>
    <row r="7" spans="1:25" ht="13.5" thickBot="1" x14ac:dyDescent="0.25">
      <c r="A7" t="s">
        <v>12</v>
      </c>
      <c r="N7" t="s">
        <v>13</v>
      </c>
    </row>
    <row r="8" spans="1:25" x14ac:dyDescent="0.2">
      <c r="I8" t="s">
        <v>14</v>
      </c>
      <c r="J8" t="s">
        <v>15</v>
      </c>
      <c r="K8" t="s">
        <v>16</v>
      </c>
      <c r="N8" s="6"/>
      <c r="O8" s="7" t="s">
        <v>17</v>
      </c>
      <c r="P8" s="7" t="s">
        <v>18</v>
      </c>
      <c r="Q8" s="7" t="s">
        <v>19</v>
      </c>
      <c r="R8" s="7" t="s">
        <v>20</v>
      </c>
      <c r="S8" s="7" t="s">
        <v>21</v>
      </c>
      <c r="T8" s="8" t="s">
        <v>22</v>
      </c>
    </row>
    <row r="9" spans="1:25" x14ac:dyDescent="0.2">
      <c r="A9" t="s">
        <v>23</v>
      </c>
      <c r="B9" t="s">
        <v>24</v>
      </c>
      <c r="C9" t="s">
        <v>25</v>
      </c>
      <c r="D9">
        <v>0</v>
      </c>
      <c r="E9">
        <v>0</v>
      </c>
      <c r="F9">
        <v>458</v>
      </c>
      <c r="G9">
        <v>2</v>
      </c>
      <c r="I9" t="s">
        <v>23</v>
      </c>
      <c r="J9" t="s">
        <v>26</v>
      </c>
      <c r="K9" t="s">
        <v>27</v>
      </c>
      <c r="N9" s="9">
        <v>1</v>
      </c>
      <c r="O9" s="10">
        <v>6487</v>
      </c>
      <c r="P9" s="10">
        <v>6385</v>
      </c>
      <c r="Q9" s="10">
        <v>6438</v>
      </c>
      <c r="R9" s="10">
        <v>6547</v>
      </c>
      <c r="S9" s="10">
        <v>6644</v>
      </c>
      <c r="T9" s="11">
        <v>6699</v>
      </c>
    </row>
    <row r="10" spans="1:25" x14ac:dyDescent="0.2">
      <c r="A10" t="s">
        <v>28</v>
      </c>
      <c r="B10" t="s">
        <v>24</v>
      </c>
      <c r="C10" t="s">
        <v>25</v>
      </c>
      <c r="D10">
        <v>0</v>
      </c>
      <c r="E10">
        <v>0</v>
      </c>
      <c r="F10">
        <v>423</v>
      </c>
      <c r="G10">
        <v>3</v>
      </c>
      <c r="I10" t="s">
        <v>28</v>
      </c>
      <c r="J10" t="s">
        <v>26</v>
      </c>
      <c r="K10" t="s">
        <v>27</v>
      </c>
      <c r="N10" s="9">
        <v>2</v>
      </c>
      <c r="O10" s="10">
        <v>6452</v>
      </c>
      <c r="P10" s="10">
        <v>6346</v>
      </c>
      <c r="Q10" s="10">
        <v>6384</v>
      </c>
      <c r="R10" s="18">
        <v>6487</v>
      </c>
      <c r="S10" s="10">
        <v>6591</v>
      </c>
      <c r="T10" s="11">
        <v>6550</v>
      </c>
    </row>
    <row r="11" spans="1:25" x14ac:dyDescent="0.2">
      <c r="A11" t="s">
        <v>29</v>
      </c>
      <c r="B11" t="s">
        <v>24</v>
      </c>
      <c r="C11" t="s">
        <v>25</v>
      </c>
      <c r="D11">
        <v>0</v>
      </c>
      <c r="E11">
        <v>0</v>
      </c>
      <c r="F11">
        <v>473</v>
      </c>
      <c r="G11">
        <v>5</v>
      </c>
      <c r="I11" t="s">
        <v>29</v>
      </c>
      <c r="J11" t="s">
        <v>30</v>
      </c>
      <c r="K11" t="s">
        <v>27</v>
      </c>
      <c r="N11" s="9">
        <v>3</v>
      </c>
      <c r="O11" s="10">
        <v>6425</v>
      </c>
      <c r="P11" s="10">
        <v>6319</v>
      </c>
      <c r="Q11" s="10">
        <v>6356</v>
      </c>
      <c r="R11" s="18">
        <v>6464</v>
      </c>
      <c r="S11" s="10">
        <v>6567</v>
      </c>
      <c r="T11" s="11">
        <v>6446</v>
      </c>
    </row>
    <row r="12" spans="1:25" x14ac:dyDescent="0.2">
      <c r="A12" t="s">
        <v>31</v>
      </c>
      <c r="B12" t="s">
        <v>24</v>
      </c>
      <c r="C12" t="s">
        <v>25</v>
      </c>
      <c r="D12">
        <v>0</v>
      </c>
      <c r="E12">
        <v>0</v>
      </c>
      <c r="F12">
        <v>486</v>
      </c>
      <c r="G12">
        <v>6</v>
      </c>
      <c r="I12" t="s">
        <v>31</v>
      </c>
      <c r="J12" t="s">
        <v>30</v>
      </c>
      <c r="K12" t="s">
        <v>27</v>
      </c>
      <c r="N12" s="9">
        <v>4</v>
      </c>
      <c r="O12" s="10">
        <v>6438</v>
      </c>
      <c r="P12" s="10">
        <v>6334</v>
      </c>
      <c r="Q12" s="10">
        <v>6388</v>
      </c>
      <c r="R12" s="18">
        <v>6506</v>
      </c>
      <c r="S12" s="10">
        <v>6600</v>
      </c>
      <c r="T12" s="11">
        <v>6467</v>
      </c>
    </row>
    <row r="13" spans="1:25" x14ac:dyDescent="0.2">
      <c r="A13" t="s">
        <v>32</v>
      </c>
      <c r="B13" t="s">
        <v>24</v>
      </c>
      <c r="C13" t="s">
        <v>25</v>
      </c>
      <c r="D13">
        <v>0</v>
      </c>
      <c r="E13">
        <v>0</v>
      </c>
      <c r="F13">
        <v>473</v>
      </c>
      <c r="G13">
        <v>8</v>
      </c>
      <c r="I13" t="s">
        <v>32</v>
      </c>
      <c r="J13" t="s">
        <v>33</v>
      </c>
      <c r="K13" t="s">
        <v>34</v>
      </c>
      <c r="N13" s="9">
        <v>5</v>
      </c>
      <c r="O13" s="10">
        <v>6422</v>
      </c>
      <c r="P13" s="10">
        <v>6320</v>
      </c>
      <c r="Q13" s="10">
        <v>6376</v>
      </c>
      <c r="R13" s="18">
        <v>6494</v>
      </c>
      <c r="S13" s="10">
        <v>6581</v>
      </c>
      <c r="T13" s="11">
        <v>6326</v>
      </c>
    </row>
    <row r="14" spans="1:25" x14ac:dyDescent="0.2">
      <c r="A14" t="s">
        <v>35</v>
      </c>
      <c r="B14" t="s">
        <v>36</v>
      </c>
      <c r="C14" t="s">
        <v>25</v>
      </c>
      <c r="D14">
        <v>0</v>
      </c>
      <c r="E14">
        <v>0</v>
      </c>
      <c r="F14">
        <v>450</v>
      </c>
      <c r="G14">
        <v>9</v>
      </c>
      <c r="I14" t="s">
        <v>35</v>
      </c>
      <c r="J14" t="s">
        <v>33</v>
      </c>
      <c r="K14" t="s">
        <v>34</v>
      </c>
      <c r="N14" s="9">
        <v>6</v>
      </c>
      <c r="O14" s="10">
        <v>6399</v>
      </c>
      <c r="P14" s="10">
        <v>6295</v>
      </c>
      <c r="Q14" s="10">
        <v>6341</v>
      </c>
      <c r="R14" s="18">
        <v>6450</v>
      </c>
      <c r="S14" s="10">
        <v>6534</v>
      </c>
      <c r="T14" s="11">
        <v>6209</v>
      </c>
    </row>
    <row r="15" spans="1:25" x14ac:dyDescent="0.2">
      <c r="A15" t="s">
        <v>37</v>
      </c>
      <c r="B15" t="s">
        <v>36</v>
      </c>
      <c r="C15" t="s">
        <v>25</v>
      </c>
      <c r="D15">
        <v>0</v>
      </c>
      <c r="E15">
        <v>0</v>
      </c>
      <c r="F15">
        <v>392</v>
      </c>
      <c r="G15">
        <v>11</v>
      </c>
      <c r="I15" t="s">
        <v>37</v>
      </c>
      <c r="J15" t="s">
        <v>38</v>
      </c>
      <c r="K15" t="s">
        <v>34</v>
      </c>
      <c r="N15" s="9">
        <v>7</v>
      </c>
      <c r="O15" s="10">
        <v>6378</v>
      </c>
      <c r="P15" s="10">
        <v>6287</v>
      </c>
      <c r="Q15" s="10">
        <v>6342</v>
      </c>
      <c r="R15" s="10">
        <v>6452</v>
      </c>
      <c r="S15" s="10">
        <v>6525</v>
      </c>
      <c r="T15" s="11">
        <v>6184</v>
      </c>
      <c r="X15" s="1"/>
      <c r="Y15" s="1"/>
    </row>
    <row r="16" spans="1:25" x14ac:dyDescent="0.2">
      <c r="A16" t="s">
        <v>39</v>
      </c>
      <c r="B16" t="s">
        <v>36</v>
      </c>
      <c r="C16" t="s">
        <v>25</v>
      </c>
      <c r="D16">
        <v>0</v>
      </c>
      <c r="E16">
        <v>0</v>
      </c>
      <c r="F16">
        <v>409</v>
      </c>
      <c r="G16">
        <v>12</v>
      </c>
      <c r="I16" t="s">
        <v>39</v>
      </c>
      <c r="J16" t="s">
        <v>38</v>
      </c>
      <c r="K16" t="s">
        <v>34</v>
      </c>
      <c r="N16" s="9">
        <v>8</v>
      </c>
      <c r="O16" s="10">
        <v>6395</v>
      </c>
      <c r="P16" s="10">
        <v>6310</v>
      </c>
      <c r="Q16" s="10">
        <v>6386</v>
      </c>
      <c r="R16" s="10">
        <v>6493</v>
      </c>
      <c r="S16" s="10">
        <v>6552</v>
      </c>
      <c r="T16" s="11">
        <v>6274</v>
      </c>
      <c r="X16" s="1"/>
      <c r="Y16" s="2"/>
    </row>
    <row r="17" spans="1:36" x14ac:dyDescent="0.2">
      <c r="A17" t="s">
        <v>40</v>
      </c>
      <c r="B17" t="s">
        <v>36</v>
      </c>
      <c r="C17" t="s">
        <v>25</v>
      </c>
      <c r="D17">
        <v>0</v>
      </c>
      <c r="E17">
        <v>0</v>
      </c>
      <c r="F17">
        <v>1648</v>
      </c>
      <c r="G17">
        <v>14</v>
      </c>
      <c r="I17" t="s">
        <v>40</v>
      </c>
      <c r="J17" t="s">
        <v>41</v>
      </c>
      <c r="K17" t="s">
        <v>42</v>
      </c>
      <c r="N17" s="9">
        <v>9</v>
      </c>
      <c r="O17" s="10">
        <v>6353</v>
      </c>
      <c r="P17" s="10">
        <v>6288</v>
      </c>
      <c r="Q17" s="10">
        <v>6375</v>
      </c>
      <c r="R17" s="10">
        <v>6423</v>
      </c>
      <c r="S17" s="10">
        <v>0</v>
      </c>
      <c r="T17" s="11">
        <v>6203</v>
      </c>
      <c r="X17" s="1"/>
      <c r="Y17" s="1"/>
    </row>
    <row r="18" spans="1:36" x14ac:dyDescent="0.2">
      <c r="A18" t="s">
        <v>43</v>
      </c>
      <c r="B18" t="s">
        <v>36</v>
      </c>
      <c r="C18" t="s">
        <v>25</v>
      </c>
      <c r="D18">
        <v>0</v>
      </c>
      <c r="E18">
        <v>0</v>
      </c>
      <c r="F18">
        <v>1596</v>
      </c>
      <c r="G18">
        <v>16</v>
      </c>
      <c r="I18" t="s">
        <v>43</v>
      </c>
      <c r="J18" t="s">
        <v>41</v>
      </c>
      <c r="K18" t="s">
        <v>42</v>
      </c>
      <c r="N18" s="9">
        <v>10</v>
      </c>
      <c r="O18" s="10">
        <v>6301</v>
      </c>
      <c r="P18" s="10">
        <v>6245</v>
      </c>
      <c r="Q18" s="10">
        <v>6336</v>
      </c>
      <c r="R18" s="10">
        <v>6381</v>
      </c>
      <c r="S18" s="10">
        <v>0</v>
      </c>
      <c r="T18" s="11">
        <v>6143</v>
      </c>
      <c r="X18" s="1"/>
      <c r="Y18" s="1"/>
    </row>
    <row r="19" spans="1:36" x14ac:dyDescent="0.2">
      <c r="A19" t="s">
        <v>44</v>
      </c>
      <c r="B19" t="s">
        <v>36</v>
      </c>
      <c r="C19" t="s">
        <v>25</v>
      </c>
      <c r="D19">
        <v>0</v>
      </c>
      <c r="E19">
        <v>0</v>
      </c>
      <c r="F19">
        <v>1218</v>
      </c>
      <c r="G19">
        <v>18</v>
      </c>
      <c r="I19" t="s">
        <v>44</v>
      </c>
      <c r="J19" t="s">
        <v>45</v>
      </c>
      <c r="K19" t="s">
        <v>42</v>
      </c>
      <c r="N19" s="9">
        <v>11</v>
      </c>
      <c r="O19" s="10">
        <v>6244</v>
      </c>
      <c r="P19" s="10">
        <v>6207</v>
      </c>
      <c r="Q19" s="10">
        <v>6300</v>
      </c>
      <c r="R19" s="10">
        <v>6340</v>
      </c>
      <c r="S19" s="10">
        <v>0</v>
      </c>
      <c r="T19" s="11">
        <v>6113</v>
      </c>
      <c r="X19" s="1"/>
      <c r="Y19" s="1"/>
    </row>
    <row r="20" spans="1:36" x14ac:dyDescent="0.2">
      <c r="A20" t="s">
        <v>46</v>
      </c>
      <c r="B20" t="s">
        <v>36</v>
      </c>
      <c r="C20" t="s">
        <v>25</v>
      </c>
      <c r="D20">
        <v>0</v>
      </c>
      <c r="E20">
        <v>0</v>
      </c>
      <c r="F20">
        <v>1128</v>
      </c>
      <c r="G20">
        <v>20</v>
      </c>
      <c r="I20" t="s">
        <v>46</v>
      </c>
      <c r="J20" t="s">
        <v>45</v>
      </c>
      <c r="K20" t="s">
        <v>42</v>
      </c>
      <c r="N20" s="9">
        <v>12</v>
      </c>
      <c r="O20" s="10">
        <v>6154</v>
      </c>
      <c r="P20" s="10">
        <v>6142</v>
      </c>
      <c r="Q20" s="10">
        <v>6246</v>
      </c>
      <c r="R20" s="10">
        <v>6287</v>
      </c>
      <c r="S20" s="10">
        <v>0</v>
      </c>
      <c r="T20" s="11">
        <v>6166</v>
      </c>
      <c r="X20" s="1"/>
      <c r="Y20" s="1"/>
    </row>
    <row r="21" spans="1:36" x14ac:dyDescent="0.2">
      <c r="A21" t="s">
        <v>47</v>
      </c>
      <c r="B21" t="s">
        <v>36</v>
      </c>
      <c r="C21" t="s">
        <v>25</v>
      </c>
      <c r="D21">
        <v>0</v>
      </c>
      <c r="E21">
        <v>0</v>
      </c>
      <c r="F21" s="4">
        <f>477-10</f>
        <v>467</v>
      </c>
      <c r="G21">
        <v>22</v>
      </c>
      <c r="I21" t="s">
        <v>47</v>
      </c>
      <c r="J21" t="s">
        <v>48</v>
      </c>
      <c r="K21" t="s">
        <v>49</v>
      </c>
      <c r="N21" s="9">
        <v>13</v>
      </c>
      <c r="O21" s="10">
        <v>5967</v>
      </c>
      <c r="P21" s="10">
        <v>5944</v>
      </c>
      <c r="Q21" s="10">
        <v>5986</v>
      </c>
      <c r="R21" s="10">
        <v>6062</v>
      </c>
      <c r="S21" s="10">
        <v>0</v>
      </c>
      <c r="T21" s="11">
        <v>5804</v>
      </c>
      <c r="X21" s="3"/>
      <c r="Y21" s="1"/>
    </row>
    <row r="22" spans="1:36" x14ac:dyDescent="0.2">
      <c r="A22" t="s">
        <v>50</v>
      </c>
      <c r="B22" t="s">
        <v>36</v>
      </c>
      <c r="C22" t="s">
        <v>25</v>
      </c>
      <c r="D22">
        <v>0</v>
      </c>
      <c r="E22">
        <v>0</v>
      </c>
      <c r="F22" s="4">
        <f>605-10</f>
        <v>595</v>
      </c>
      <c r="G22">
        <v>23</v>
      </c>
      <c r="I22" t="s">
        <v>50</v>
      </c>
      <c r="J22" t="s">
        <v>51</v>
      </c>
      <c r="K22" t="s">
        <v>49</v>
      </c>
      <c r="N22" s="9">
        <v>14</v>
      </c>
      <c r="O22" s="10">
        <v>5845</v>
      </c>
      <c r="P22" s="10">
        <v>5836</v>
      </c>
      <c r="Q22" s="10">
        <v>5902</v>
      </c>
      <c r="R22" s="10">
        <v>0</v>
      </c>
      <c r="S22" s="10">
        <v>0</v>
      </c>
      <c r="T22" s="11">
        <v>5564</v>
      </c>
      <c r="X22" s="1"/>
      <c r="Y22" s="1"/>
      <c r="Z22" s="4"/>
    </row>
    <row r="23" spans="1:36" ht="13.5" thickBot="1" x14ac:dyDescent="0.25">
      <c r="A23" t="s">
        <v>52</v>
      </c>
      <c r="B23" t="s">
        <v>36</v>
      </c>
      <c r="C23" t="s">
        <v>25</v>
      </c>
      <c r="D23">
        <v>0</v>
      </c>
      <c r="E23">
        <v>0</v>
      </c>
      <c r="F23">
        <v>542</v>
      </c>
      <c r="G23">
        <v>24</v>
      </c>
      <c r="I23" t="s">
        <v>52</v>
      </c>
      <c r="J23" t="s">
        <v>51</v>
      </c>
      <c r="K23" t="s">
        <v>49</v>
      </c>
      <c r="N23" s="13">
        <v>15</v>
      </c>
      <c r="O23" s="14">
        <v>5792</v>
      </c>
      <c r="P23" s="14">
        <v>0</v>
      </c>
      <c r="Q23" s="14">
        <v>0</v>
      </c>
      <c r="R23" s="14">
        <v>0</v>
      </c>
      <c r="S23" s="14">
        <v>0</v>
      </c>
      <c r="T23" s="15">
        <v>0</v>
      </c>
      <c r="X23" s="1"/>
      <c r="Z23" s="4"/>
    </row>
    <row r="24" spans="1:36" x14ac:dyDescent="0.2">
      <c r="A24" t="s">
        <v>26</v>
      </c>
      <c r="B24" t="s">
        <v>169</v>
      </c>
      <c r="C24" t="s">
        <v>25</v>
      </c>
      <c r="D24">
        <v>0</v>
      </c>
      <c r="E24">
        <v>0</v>
      </c>
      <c r="F24">
        <v>2488</v>
      </c>
      <c r="G24">
        <v>-1</v>
      </c>
    </row>
    <row r="25" spans="1:36" x14ac:dyDescent="0.2">
      <c r="A25" t="s">
        <v>30</v>
      </c>
      <c r="B25" t="s">
        <v>169</v>
      </c>
      <c r="C25" t="s">
        <v>25</v>
      </c>
      <c r="D25">
        <v>0</v>
      </c>
      <c r="E25">
        <v>0</v>
      </c>
      <c r="F25">
        <v>2411</v>
      </c>
      <c r="G25">
        <v>-1</v>
      </c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</row>
    <row r="26" spans="1:36" x14ac:dyDescent="0.2">
      <c r="A26" t="s">
        <v>33</v>
      </c>
      <c r="B26" t="s">
        <v>169</v>
      </c>
      <c r="C26" t="s">
        <v>25</v>
      </c>
      <c r="D26">
        <v>0</v>
      </c>
      <c r="E26">
        <v>0</v>
      </c>
      <c r="F26">
        <v>2278</v>
      </c>
      <c r="G26">
        <v>-1</v>
      </c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</row>
    <row r="27" spans="1:36" x14ac:dyDescent="0.2">
      <c r="A27" t="s">
        <v>38</v>
      </c>
      <c r="B27" t="s">
        <v>169</v>
      </c>
      <c r="C27" t="s">
        <v>25</v>
      </c>
      <c r="D27">
        <v>0</v>
      </c>
      <c r="E27">
        <v>0</v>
      </c>
      <c r="F27" s="4">
        <f>2325-10</f>
        <v>2315</v>
      </c>
      <c r="G27">
        <v>-1</v>
      </c>
      <c r="N27" s="10"/>
      <c r="O27" s="10"/>
      <c r="P27" s="10"/>
      <c r="Q27" s="12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</row>
    <row r="28" spans="1:36" x14ac:dyDescent="0.2">
      <c r="A28" t="s">
        <v>41</v>
      </c>
      <c r="B28" t="s">
        <v>24</v>
      </c>
      <c r="C28" t="s">
        <v>25</v>
      </c>
      <c r="D28">
        <v>0</v>
      </c>
      <c r="E28">
        <v>0</v>
      </c>
      <c r="F28" s="4">
        <f>1427-10</f>
        <v>1417</v>
      </c>
      <c r="G28">
        <v>-1</v>
      </c>
      <c r="N28" s="10"/>
      <c r="O28" s="10"/>
      <c r="P28" s="10"/>
      <c r="Q28" s="12"/>
      <c r="R28" s="10"/>
      <c r="S28" s="10"/>
      <c r="T28" s="10"/>
      <c r="U28" s="10"/>
      <c r="V28" s="10"/>
      <c r="W28" s="10"/>
      <c r="X28" s="10"/>
      <c r="Y28" s="10"/>
      <c r="Z28" s="18"/>
      <c r="AA28" s="10"/>
      <c r="AB28" s="10"/>
      <c r="AC28" s="10"/>
      <c r="AD28" s="10"/>
      <c r="AE28" s="10"/>
      <c r="AF28" s="10"/>
      <c r="AG28" s="10"/>
      <c r="AH28" s="10"/>
      <c r="AI28" s="10"/>
      <c r="AJ28" s="10"/>
    </row>
    <row r="29" spans="1:36" x14ac:dyDescent="0.2">
      <c r="A29" t="s">
        <v>45</v>
      </c>
      <c r="B29" t="s">
        <v>24</v>
      </c>
      <c r="C29" t="s">
        <v>25</v>
      </c>
      <c r="D29">
        <v>0</v>
      </c>
      <c r="E29">
        <v>0</v>
      </c>
      <c r="F29" s="4">
        <f>1753-15</f>
        <v>1738</v>
      </c>
      <c r="G29">
        <v>-1</v>
      </c>
      <c r="N29" s="10"/>
      <c r="O29" s="10"/>
      <c r="P29" s="10"/>
      <c r="Q29" s="12"/>
      <c r="R29" s="10"/>
      <c r="S29" s="10"/>
      <c r="T29" s="10"/>
      <c r="U29" s="10"/>
      <c r="V29" s="10"/>
      <c r="W29" s="10"/>
      <c r="X29" s="10"/>
      <c r="Y29" s="10"/>
      <c r="Z29" s="18"/>
      <c r="AA29" s="10"/>
      <c r="AB29" s="10"/>
      <c r="AC29" s="10"/>
      <c r="AD29" s="10"/>
      <c r="AE29" s="10"/>
      <c r="AF29" s="10"/>
      <c r="AG29" s="10"/>
      <c r="AH29" s="10"/>
      <c r="AI29" s="10"/>
      <c r="AJ29" s="10"/>
    </row>
    <row r="30" spans="1:36" x14ac:dyDescent="0.2">
      <c r="A30" t="s">
        <v>48</v>
      </c>
      <c r="B30" t="s">
        <v>36</v>
      </c>
      <c r="C30" t="s">
        <v>25</v>
      </c>
      <c r="D30">
        <v>0</v>
      </c>
      <c r="E30">
        <v>0</v>
      </c>
      <c r="F30" s="4">
        <f>898-10</f>
        <v>888</v>
      </c>
      <c r="G30">
        <v>-1</v>
      </c>
      <c r="N30" s="10"/>
      <c r="O30" s="10"/>
      <c r="P30" s="10"/>
      <c r="Q30" s="12"/>
      <c r="R30" s="10"/>
      <c r="S30" s="10"/>
      <c r="T30" s="10"/>
      <c r="U30" s="10"/>
      <c r="V30" s="10"/>
      <c r="W30" s="10"/>
      <c r="X30" s="10"/>
      <c r="Y30" s="10"/>
      <c r="Z30" s="18"/>
      <c r="AA30" s="10"/>
      <c r="AB30" s="10"/>
      <c r="AC30" s="10"/>
      <c r="AD30" s="10"/>
      <c r="AE30" s="10"/>
      <c r="AF30" s="10"/>
      <c r="AG30" s="10"/>
      <c r="AH30" s="10"/>
      <c r="AI30" s="10"/>
      <c r="AJ30" s="10"/>
    </row>
    <row r="31" spans="1:36" x14ac:dyDescent="0.2">
      <c r="A31" t="s">
        <v>51</v>
      </c>
      <c r="B31" t="s">
        <v>36</v>
      </c>
      <c r="C31" t="s">
        <v>25</v>
      </c>
      <c r="D31">
        <v>0</v>
      </c>
      <c r="E31">
        <v>0</v>
      </c>
      <c r="F31" s="4">
        <f>648-10</f>
        <v>638</v>
      </c>
      <c r="G31">
        <v>-1</v>
      </c>
      <c r="N31" s="10"/>
      <c r="O31" s="10"/>
      <c r="P31" s="10"/>
      <c r="Q31" s="12"/>
      <c r="R31" s="10"/>
      <c r="S31" s="10"/>
      <c r="T31" s="10"/>
      <c r="U31" s="10"/>
      <c r="V31" s="10"/>
      <c r="W31" s="10"/>
      <c r="X31" s="10"/>
      <c r="Y31" s="10"/>
      <c r="Z31" s="18"/>
      <c r="AA31" s="10"/>
      <c r="AB31" s="10"/>
      <c r="AC31" s="10"/>
      <c r="AD31" s="10"/>
      <c r="AE31" s="10"/>
      <c r="AF31" s="10"/>
      <c r="AG31" s="10"/>
      <c r="AH31" s="10"/>
      <c r="AI31" s="10"/>
      <c r="AJ31" s="10"/>
    </row>
    <row r="32" spans="1:36" x14ac:dyDescent="0.2">
      <c r="A32" t="s">
        <v>27</v>
      </c>
      <c r="B32" t="s">
        <v>53</v>
      </c>
      <c r="C32" t="s">
        <v>25</v>
      </c>
      <c r="D32">
        <v>0</v>
      </c>
      <c r="E32">
        <v>0</v>
      </c>
      <c r="F32">
        <v>3018</v>
      </c>
      <c r="G32">
        <v>-1</v>
      </c>
      <c r="N32" s="10"/>
      <c r="O32" s="10"/>
      <c r="P32" s="10"/>
      <c r="Q32" s="12"/>
      <c r="R32" s="10"/>
      <c r="S32" s="10"/>
      <c r="T32" s="10"/>
      <c r="U32" s="10"/>
      <c r="V32" s="10"/>
      <c r="W32" s="10"/>
      <c r="X32" s="10"/>
      <c r="Y32" s="10"/>
      <c r="Z32" s="18"/>
      <c r="AA32" s="10"/>
      <c r="AB32" s="10"/>
      <c r="AC32" s="10"/>
      <c r="AD32" s="10"/>
      <c r="AE32" s="10"/>
      <c r="AF32" s="10"/>
      <c r="AG32" s="10"/>
      <c r="AH32" s="10"/>
      <c r="AI32" s="10"/>
      <c r="AJ32" s="10"/>
    </row>
    <row r="33" spans="1:36" x14ac:dyDescent="0.2">
      <c r="A33" t="s">
        <v>34</v>
      </c>
      <c r="B33" t="s">
        <v>53</v>
      </c>
      <c r="C33" t="s">
        <v>25</v>
      </c>
      <c r="D33">
        <v>0</v>
      </c>
      <c r="E33">
        <v>0</v>
      </c>
      <c r="F33">
        <v>3148</v>
      </c>
      <c r="G33">
        <v>-1</v>
      </c>
      <c r="N33" s="10"/>
      <c r="O33" s="10"/>
      <c r="P33" s="10"/>
      <c r="Q33" s="12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</row>
    <row r="34" spans="1:36" x14ac:dyDescent="0.2">
      <c r="A34" t="s">
        <v>42</v>
      </c>
      <c r="B34" t="s">
        <v>54</v>
      </c>
      <c r="C34" t="s">
        <v>25</v>
      </c>
      <c r="D34">
        <v>0</v>
      </c>
      <c r="E34">
        <v>0</v>
      </c>
      <c r="F34">
        <v>2763</v>
      </c>
      <c r="G34">
        <v>-1</v>
      </c>
      <c r="N34" s="10"/>
      <c r="O34" s="10"/>
      <c r="P34" s="10"/>
      <c r="Q34" s="12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</row>
    <row r="35" spans="1:36" x14ac:dyDescent="0.2">
      <c r="A35" t="s">
        <v>55</v>
      </c>
      <c r="B35" t="s">
        <v>36</v>
      </c>
      <c r="C35" t="s">
        <v>56</v>
      </c>
      <c r="D35">
        <v>0</v>
      </c>
      <c r="E35">
        <v>0</v>
      </c>
      <c r="F35">
        <v>526</v>
      </c>
      <c r="G35">
        <v>2</v>
      </c>
      <c r="I35" t="s">
        <v>55</v>
      </c>
      <c r="J35" t="s">
        <v>57</v>
      </c>
      <c r="K35" t="s">
        <v>58</v>
      </c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</row>
    <row r="36" spans="1:36" x14ac:dyDescent="0.2">
      <c r="A36" t="s">
        <v>59</v>
      </c>
      <c r="B36" t="s">
        <v>36</v>
      </c>
      <c r="C36" t="s">
        <v>56</v>
      </c>
      <c r="D36">
        <v>0</v>
      </c>
      <c r="E36">
        <v>0</v>
      </c>
      <c r="F36">
        <v>487</v>
      </c>
      <c r="G36">
        <v>3</v>
      </c>
      <c r="I36" t="s">
        <v>59</v>
      </c>
      <c r="J36" t="s">
        <v>57</v>
      </c>
      <c r="K36" t="s">
        <v>58</v>
      </c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</row>
    <row r="37" spans="1:36" x14ac:dyDescent="0.2">
      <c r="A37" t="s">
        <v>60</v>
      </c>
      <c r="B37" t="s">
        <v>36</v>
      </c>
      <c r="C37" t="s">
        <v>56</v>
      </c>
      <c r="D37">
        <v>0</v>
      </c>
      <c r="E37">
        <v>0</v>
      </c>
      <c r="F37">
        <v>498</v>
      </c>
      <c r="G37">
        <v>5</v>
      </c>
      <c r="I37" t="s">
        <v>60</v>
      </c>
      <c r="J37" t="s">
        <v>61</v>
      </c>
      <c r="K37" t="s">
        <v>58</v>
      </c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</row>
    <row r="38" spans="1:36" x14ac:dyDescent="0.2">
      <c r="A38" t="s">
        <v>62</v>
      </c>
      <c r="B38" t="s">
        <v>36</v>
      </c>
      <c r="C38" t="s">
        <v>56</v>
      </c>
      <c r="D38">
        <v>0</v>
      </c>
      <c r="E38">
        <v>0</v>
      </c>
      <c r="F38">
        <v>513</v>
      </c>
      <c r="G38">
        <v>6</v>
      </c>
      <c r="I38" t="s">
        <v>62</v>
      </c>
      <c r="J38" t="s">
        <v>61</v>
      </c>
      <c r="K38" t="s">
        <v>58</v>
      </c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</row>
    <row r="39" spans="1:36" x14ac:dyDescent="0.2">
      <c r="A39" t="s">
        <v>63</v>
      </c>
      <c r="B39" t="s">
        <v>36</v>
      </c>
      <c r="C39" t="s">
        <v>56</v>
      </c>
      <c r="D39">
        <v>0</v>
      </c>
      <c r="E39">
        <v>0</v>
      </c>
      <c r="F39">
        <v>496</v>
      </c>
      <c r="G39">
        <v>8</v>
      </c>
      <c r="I39" t="s">
        <v>63</v>
      </c>
      <c r="J39" t="s">
        <v>64</v>
      </c>
      <c r="K39" t="s">
        <v>65</v>
      </c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</row>
    <row r="40" spans="1:36" x14ac:dyDescent="0.2">
      <c r="A40" t="s">
        <v>66</v>
      </c>
      <c r="B40" t="s">
        <v>36</v>
      </c>
      <c r="C40" t="s">
        <v>56</v>
      </c>
      <c r="D40">
        <v>0</v>
      </c>
      <c r="E40">
        <v>0</v>
      </c>
      <c r="F40">
        <v>471</v>
      </c>
      <c r="G40">
        <v>9</v>
      </c>
      <c r="I40" t="s">
        <v>66</v>
      </c>
      <c r="J40" t="s">
        <v>64</v>
      </c>
      <c r="K40" t="s">
        <v>65</v>
      </c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</row>
    <row r="41" spans="1:36" x14ac:dyDescent="0.2">
      <c r="A41" t="s">
        <v>67</v>
      </c>
      <c r="B41" t="s">
        <v>36</v>
      </c>
      <c r="C41" t="s">
        <v>56</v>
      </c>
      <c r="D41">
        <v>0</v>
      </c>
      <c r="E41">
        <v>0</v>
      </c>
      <c r="F41">
        <v>445</v>
      </c>
      <c r="G41">
        <v>11</v>
      </c>
      <c r="I41" t="s">
        <v>67</v>
      </c>
      <c r="J41" t="s">
        <v>68</v>
      </c>
      <c r="K41" t="s">
        <v>65</v>
      </c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</row>
    <row r="42" spans="1:36" x14ac:dyDescent="0.2">
      <c r="A42" t="s">
        <v>69</v>
      </c>
      <c r="B42" t="s">
        <v>36</v>
      </c>
      <c r="C42" t="s">
        <v>56</v>
      </c>
      <c r="D42">
        <v>0</v>
      </c>
      <c r="E42">
        <v>0</v>
      </c>
      <c r="F42">
        <v>468</v>
      </c>
      <c r="G42">
        <v>12</v>
      </c>
      <c r="I42" t="s">
        <v>69</v>
      </c>
      <c r="J42" t="s">
        <v>68</v>
      </c>
      <c r="K42" t="s">
        <v>65</v>
      </c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</row>
    <row r="43" spans="1:36" ht="15" x14ac:dyDescent="0.25">
      <c r="A43" t="s">
        <v>70</v>
      </c>
      <c r="B43" t="s">
        <v>36</v>
      </c>
      <c r="C43" t="s">
        <v>56</v>
      </c>
      <c r="D43">
        <v>0</v>
      </c>
      <c r="E43">
        <v>0</v>
      </c>
      <c r="F43">
        <v>1458</v>
      </c>
      <c r="G43">
        <v>14</v>
      </c>
      <c r="I43" t="s">
        <v>70</v>
      </c>
      <c r="J43" t="s">
        <v>71</v>
      </c>
      <c r="K43" t="s">
        <v>72</v>
      </c>
      <c r="N43" s="19"/>
      <c r="O43" s="19"/>
      <c r="P43" s="19"/>
      <c r="Q43" s="20"/>
      <c r="R43" s="2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</row>
    <row r="44" spans="1:36" x14ac:dyDescent="0.2">
      <c r="A44" t="s">
        <v>73</v>
      </c>
      <c r="B44" t="s">
        <v>36</v>
      </c>
      <c r="C44" t="s">
        <v>56</v>
      </c>
      <c r="D44">
        <v>0</v>
      </c>
      <c r="E44">
        <v>0</v>
      </c>
      <c r="F44">
        <v>1415</v>
      </c>
      <c r="G44">
        <v>16</v>
      </c>
      <c r="I44" t="s">
        <v>73</v>
      </c>
      <c r="J44" t="s">
        <v>71</v>
      </c>
      <c r="K44" t="s">
        <v>72</v>
      </c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</row>
    <row r="45" spans="1:36" ht="15" x14ac:dyDescent="0.25">
      <c r="A45" t="s">
        <v>74</v>
      </c>
      <c r="B45" t="s">
        <v>36</v>
      </c>
      <c r="C45" t="s">
        <v>56</v>
      </c>
      <c r="D45">
        <v>0</v>
      </c>
      <c r="E45">
        <v>0</v>
      </c>
      <c r="F45">
        <v>969</v>
      </c>
      <c r="G45">
        <v>18</v>
      </c>
      <c r="I45" t="s">
        <v>74</v>
      </c>
      <c r="J45" t="s">
        <v>75</v>
      </c>
      <c r="K45" t="s">
        <v>72</v>
      </c>
      <c r="N45" s="10"/>
      <c r="O45" s="17"/>
      <c r="P45" s="17"/>
      <c r="Q45" s="17"/>
      <c r="R45" s="17"/>
      <c r="S45" s="17"/>
      <c r="T45" s="17"/>
      <c r="U45" s="10"/>
      <c r="V45" s="10"/>
      <c r="W45" s="16"/>
      <c r="X45" s="16"/>
      <c r="Y45" s="16"/>
      <c r="Z45" s="16"/>
      <c r="AA45" s="16"/>
      <c r="AB45" s="16"/>
      <c r="AC45" s="10"/>
      <c r="AD45" s="10"/>
      <c r="AE45" s="10"/>
      <c r="AF45" s="10"/>
      <c r="AG45" s="10"/>
      <c r="AH45" s="10"/>
      <c r="AI45" s="10"/>
      <c r="AJ45" s="10"/>
    </row>
    <row r="46" spans="1:36" ht="15" x14ac:dyDescent="0.25">
      <c r="A46" t="s">
        <v>76</v>
      </c>
      <c r="B46" t="s">
        <v>36</v>
      </c>
      <c r="C46" t="s">
        <v>56</v>
      </c>
      <c r="D46">
        <v>0</v>
      </c>
      <c r="E46">
        <v>0</v>
      </c>
      <c r="F46">
        <v>904</v>
      </c>
      <c r="G46">
        <v>20</v>
      </c>
      <c r="I46" t="s">
        <v>76</v>
      </c>
      <c r="J46" t="s">
        <v>75</v>
      </c>
      <c r="K46" t="s">
        <v>72</v>
      </c>
      <c r="N46" s="10"/>
      <c r="O46" s="17"/>
      <c r="P46" s="17"/>
      <c r="Q46" s="17"/>
      <c r="R46" s="17"/>
      <c r="S46" s="17"/>
      <c r="T46" s="17"/>
      <c r="U46" s="10"/>
      <c r="V46" s="10"/>
      <c r="W46" s="16"/>
      <c r="X46" s="16"/>
      <c r="Y46" s="16"/>
      <c r="Z46" s="16"/>
      <c r="AA46" s="16"/>
      <c r="AB46" s="16"/>
      <c r="AC46" s="10"/>
      <c r="AD46" s="10"/>
      <c r="AE46" s="10"/>
      <c r="AF46" s="10"/>
      <c r="AG46" s="10"/>
      <c r="AH46" s="10"/>
      <c r="AI46" s="10"/>
      <c r="AJ46" s="10"/>
    </row>
    <row r="47" spans="1:36" ht="15" x14ac:dyDescent="0.25">
      <c r="A47" t="s">
        <v>77</v>
      </c>
      <c r="B47" t="s">
        <v>36</v>
      </c>
      <c r="C47" t="s">
        <v>56</v>
      </c>
      <c r="D47">
        <v>0</v>
      </c>
      <c r="E47">
        <v>0</v>
      </c>
      <c r="F47">
        <v>442</v>
      </c>
      <c r="G47">
        <v>22</v>
      </c>
      <c r="I47" t="s">
        <v>77</v>
      </c>
      <c r="J47" t="s">
        <v>48</v>
      </c>
      <c r="K47" t="s">
        <v>49</v>
      </c>
      <c r="N47" s="10"/>
      <c r="O47" s="17"/>
      <c r="P47" s="17"/>
      <c r="Q47" s="17"/>
      <c r="R47" s="17"/>
      <c r="S47" s="17"/>
      <c r="T47" s="17"/>
      <c r="U47" s="10"/>
      <c r="V47" s="10"/>
      <c r="W47" s="16"/>
      <c r="X47" s="16"/>
      <c r="Y47" s="16"/>
      <c r="Z47" s="16"/>
      <c r="AA47" s="16"/>
      <c r="AB47" s="16"/>
      <c r="AC47" s="10"/>
      <c r="AD47" s="10"/>
      <c r="AE47" s="10"/>
      <c r="AF47" s="10"/>
      <c r="AG47" s="10"/>
      <c r="AH47" s="10"/>
      <c r="AI47" s="10"/>
      <c r="AJ47" s="10"/>
    </row>
    <row r="48" spans="1:36" ht="15" x14ac:dyDescent="0.25">
      <c r="A48" t="s">
        <v>78</v>
      </c>
      <c r="B48" t="s">
        <v>36</v>
      </c>
      <c r="C48" t="s">
        <v>56</v>
      </c>
      <c r="D48">
        <v>0</v>
      </c>
      <c r="E48">
        <v>0</v>
      </c>
      <c r="F48">
        <v>584</v>
      </c>
      <c r="G48">
        <v>24</v>
      </c>
      <c r="I48" t="s">
        <v>78</v>
      </c>
      <c r="J48" t="s">
        <v>51</v>
      </c>
      <c r="K48" t="s">
        <v>49</v>
      </c>
      <c r="N48" s="10"/>
      <c r="O48" s="17"/>
      <c r="P48" s="17"/>
      <c r="Q48" s="17"/>
      <c r="R48" s="17"/>
      <c r="S48" s="17"/>
      <c r="T48" s="17"/>
      <c r="U48" s="10"/>
      <c r="V48" s="10"/>
      <c r="W48" s="16"/>
      <c r="X48" s="16"/>
      <c r="Y48" s="16"/>
      <c r="Z48" s="16"/>
      <c r="AA48" s="16"/>
      <c r="AB48" s="16"/>
      <c r="AC48" s="10"/>
      <c r="AD48" s="10"/>
      <c r="AE48" s="10"/>
      <c r="AF48" s="10"/>
      <c r="AG48" s="10"/>
      <c r="AH48" s="10"/>
      <c r="AI48" s="10"/>
      <c r="AJ48" s="10"/>
    </row>
    <row r="49" spans="1:36" ht="15" x14ac:dyDescent="0.25">
      <c r="A49" t="s">
        <v>57</v>
      </c>
      <c r="B49" t="s">
        <v>169</v>
      </c>
      <c r="C49" t="s">
        <v>56</v>
      </c>
      <c r="D49">
        <v>0</v>
      </c>
      <c r="E49">
        <v>0</v>
      </c>
      <c r="F49">
        <v>2232</v>
      </c>
      <c r="G49">
        <v>-1</v>
      </c>
      <c r="N49" s="10"/>
      <c r="O49" s="17"/>
      <c r="P49" s="17"/>
      <c r="Q49" s="17"/>
      <c r="R49" s="17"/>
      <c r="S49" s="17"/>
      <c r="T49" s="17"/>
      <c r="U49" s="10"/>
      <c r="V49" s="10"/>
      <c r="W49" s="16"/>
      <c r="X49" s="16"/>
      <c r="Y49" s="16"/>
      <c r="Z49" s="16"/>
      <c r="AA49" s="16"/>
      <c r="AB49" s="16"/>
      <c r="AC49" s="10"/>
      <c r="AD49" s="10"/>
      <c r="AE49" s="10"/>
      <c r="AF49" s="10"/>
      <c r="AG49" s="10"/>
      <c r="AH49" s="10"/>
      <c r="AI49" s="10"/>
      <c r="AJ49" s="10"/>
    </row>
    <row r="50" spans="1:36" ht="15" x14ac:dyDescent="0.25">
      <c r="A50" t="s">
        <v>61</v>
      </c>
      <c r="B50" t="s">
        <v>169</v>
      </c>
      <c r="C50" t="s">
        <v>56</v>
      </c>
      <c r="D50">
        <v>0</v>
      </c>
      <c r="E50">
        <v>0</v>
      </c>
      <c r="F50">
        <v>2194</v>
      </c>
      <c r="G50">
        <v>-1</v>
      </c>
      <c r="N50" s="10"/>
      <c r="O50" s="17"/>
      <c r="P50" s="17"/>
      <c r="Q50" s="17"/>
      <c r="R50" s="17"/>
      <c r="S50" s="17"/>
      <c r="T50" s="17"/>
      <c r="U50" s="10"/>
      <c r="V50" s="10"/>
      <c r="W50" s="16"/>
      <c r="X50" s="16"/>
      <c r="Y50" s="16"/>
      <c r="Z50" s="16"/>
      <c r="AA50" s="16"/>
      <c r="AB50" s="16"/>
      <c r="AC50" s="10"/>
      <c r="AD50" s="10"/>
      <c r="AE50" s="10"/>
      <c r="AF50" s="10"/>
      <c r="AG50" s="10"/>
      <c r="AH50" s="10"/>
      <c r="AI50" s="10"/>
      <c r="AJ50" s="10"/>
    </row>
    <row r="51" spans="1:36" ht="15" x14ac:dyDescent="0.25">
      <c r="A51" t="s">
        <v>64</v>
      </c>
      <c r="B51" t="s">
        <v>24</v>
      </c>
      <c r="C51" t="s">
        <v>56</v>
      </c>
      <c r="D51">
        <v>0</v>
      </c>
      <c r="E51">
        <v>0</v>
      </c>
      <c r="F51">
        <v>1917</v>
      </c>
      <c r="G51">
        <v>-1</v>
      </c>
      <c r="N51" s="10"/>
      <c r="O51" s="17"/>
      <c r="P51" s="17"/>
      <c r="Q51" s="17"/>
      <c r="R51" s="17"/>
      <c r="S51" s="17"/>
      <c r="T51" s="17"/>
      <c r="U51" s="10"/>
      <c r="V51" s="10"/>
      <c r="W51" s="16"/>
      <c r="X51" s="16"/>
      <c r="Y51" s="16"/>
      <c r="Z51" s="16"/>
      <c r="AA51" s="16"/>
      <c r="AB51" s="16"/>
      <c r="AC51" s="10"/>
      <c r="AD51" s="10"/>
      <c r="AE51" s="10"/>
      <c r="AF51" s="10"/>
      <c r="AG51" s="10"/>
      <c r="AH51" s="10"/>
      <c r="AI51" s="10"/>
      <c r="AJ51" s="10"/>
    </row>
    <row r="52" spans="1:36" ht="15" x14ac:dyDescent="0.25">
      <c r="A52" t="s">
        <v>68</v>
      </c>
      <c r="B52" t="s">
        <v>24</v>
      </c>
      <c r="C52" t="s">
        <v>56</v>
      </c>
      <c r="D52">
        <v>0</v>
      </c>
      <c r="E52">
        <v>0</v>
      </c>
      <c r="F52" s="4">
        <f>1940-5</f>
        <v>1935</v>
      </c>
      <c r="G52">
        <v>-1</v>
      </c>
      <c r="N52" s="10"/>
      <c r="O52" s="17"/>
      <c r="P52" s="17"/>
      <c r="Q52" s="17"/>
      <c r="R52" s="17"/>
      <c r="S52" s="17"/>
      <c r="T52" s="17"/>
      <c r="U52" s="10"/>
      <c r="V52" s="10"/>
      <c r="W52" s="16"/>
      <c r="X52" s="16"/>
      <c r="Y52" s="16"/>
      <c r="Z52" s="16"/>
      <c r="AA52" s="16"/>
      <c r="AB52" s="16"/>
      <c r="AC52" s="10"/>
      <c r="AD52" s="10"/>
      <c r="AE52" s="10"/>
      <c r="AF52" s="10"/>
      <c r="AG52" s="10"/>
      <c r="AH52" s="10"/>
      <c r="AI52" s="10"/>
      <c r="AJ52" s="10"/>
    </row>
    <row r="53" spans="1:36" ht="15" x14ac:dyDescent="0.25">
      <c r="A53" t="s">
        <v>71</v>
      </c>
      <c r="B53" t="s">
        <v>24</v>
      </c>
      <c r="C53" t="s">
        <v>56</v>
      </c>
      <c r="D53">
        <v>0</v>
      </c>
      <c r="E53">
        <v>0</v>
      </c>
      <c r="F53" s="4">
        <f>1163-5</f>
        <v>1158</v>
      </c>
      <c r="G53">
        <v>-1</v>
      </c>
      <c r="N53" s="10"/>
      <c r="O53" s="17"/>
      <c r="P53" s="17"/>
      <c r="Q53" s="17"/>
      <c r="R53" s="17"/>
      <c r="S53" s="10"/>
      <c r="T53" s="17"/>
      <c r="U53" s="10"/>
      <c r="V53" s="10"/>
      <c r="W53" s="16"/>
      <c r="X53" s="16"/>
      <c r="Y53" s="16"/>
      <c r="Z53" s="16"/>
      <c r="AA53" s="16"/>
      <c r="AB53" s="16"/>
      <c r="AC53" s="10"/>
      <c r="AD53" s="10"/>
      <c r="AE53" s="10"/>
      <c r="AF53" s="10"/>
      <c r="AG53" s="10"/>
      <c r="AH53" s="10"/>
      <c r="AI53" s="10"/>
      <c r="AJ53" s="10"/>
    </row>
    <row r="54" spans="1:36" ht="15" x14ac:dyDescent="0.25">
      <c r="A54" t="s">
        <v>75</v>
      </c>
      <c r="B54" t="s">
        <v>36</v>
      </c>
      <c r="C54" t="s">
        <v>56</v>
      </c>
      <c r="D54">
        <v>0</v>
      </c>
      <c r="E54">
        <v>0</v>
      </c>
      <c r="F54" s="4">
        <f>1575-10</f>
        <v>1565</v>
      </c>
      <c r="G54">
        <v>-1</v>
      </c>
      <c r="N54" s="10"/>
      <c r="O54" s="17"/>
      <c r="P54" s="17"/>
      <c r="Q54" s="17"/>
      <c r="R54" s="17"/>
      <c r="S54" s="10"/>
      <c r="T54" s="17"/>
      <c r="U54" s="10"/>
      <c r="V54" s="10"/>
      <c r="W54" s="16"/>
      <c r="X54" s="16"/>
      <c r="Y54" s="16"/>
      <c r="Z54" s="16"/>
      <c r="AA54" s="16"/>
      <c r="AB54" s="16"/>
      <c r="AC54" s="10"/>
      <c r="AD54" s="10"/>
      <c r="AE54" s="10"/>
      <c r="AF54" s="10"/>
      <c r="AG54" s="10"/>
      <c r="AH54" s="10"/>
      <c r="AI54" s="10"/>
      <c r="AJ54" s="10"/>
    </row>
    <row r="55" spans="1:36" ht="15" x14ac:dyDescent="0.25">
      <c r="A55" t="s">
        <v>58</v>
      </c>
      <c r="B55" t="s">
        <v>53</v>
      </c>
      <c r="C55" t="s">
        <v>56</v>
      </c>
      <c r="D55">
        <v>0</v>
      </c>
      <c r="E55">
        <v>0</v>
      </c>
      <c r="F55">
        <v>3102</v>
      </c>
      <c r="G55">
        <v>-1</v>
      </c>
      <c r="N55" s="10"/>
      <c r="O55" s="17"/>
      <c r="P55" s="17"/>
      <c r="Q55" s="17"/>
      <c r="R55" s="17"/>
      <c r="S55" s="10"/>
      <c r="T55" s="17"/>
      <c r="U55" s="10"/>
      <c r="V55" s="10"/>
      <c r="W55" s="16"/>
      <c r="X55" s="16"/>
      <c r="Y55" s="16"/>
      <c r="Z55" s="16"/>
      <c r="AA55" s="16"/>
      <c r="AB55" s="16"/>
      <c r="AC55" s="10"/>
      <c r="AD55" s="10"/>
      <c r="AE55" s="10"/>
      <c r="AF55" s="10"/>
      <c r="AG55" s="10"/>
      <c r="AH55" s="10"/>
      <c r="AI55" s="10"/>
      <c r="AJ55" s="10"/>
    </row>
    <row r="56" spans="1:36" ht="15" x14ac:dyDescent="0.25">
      <c r="A56" t="s">
        <v>65</v>
      </c>
      <c r="B56" t="s">
        <v>54</v>
      </c>
      <c r="C56" t="s">
        <v>56</v>
      </c>
      <c r="D56">
        <v>0</v>
      </c>
      <c r="E56">
        <v>0</v>
      </c>
      <c r="F56">
        <v>3380</v>
      </c>
      <c r="G56">
        <v>-1</v>
      </c>
      <c r="N56" s="10"/>
      <c r="O56" s="17"/>
      <c r="P56" s="17"/>
      <c r="Q56" s="17"/>
      <c r="R56" s="17"/>
      <c r="S56" s="10"/>
      <c r="T56" s="17"/>
      <c r="U56" s="10"/>
      <c r="V56" s="10"/>
      <c r="W56" s="16"/>
      <c r="X56" s="16"/>
      <c r="Y56" s="16"/>
      <c r="Z56" s="16"/>
      <c r="AA56" s="16"/>
      <c r="AB56" s="16"/>
      <c r="AC56" s="10"/>
      <c r="AD56" s="10"/>
      <c r="AE56" s="10"/>
      <c r="AF56" s="10"/>
      <c r="AG56" s="10"/>
      <c r="AH56" s="10"/>
      <c r="AI56" s="10"/>
      <c r="AJ56" s="10"/>
    </row>
    <row r="57" spans="1:36" ht="15" x14ac:dyDescent="0.25">
      <c r="A57" t="s">
        <v>72</v>
      </c>
      <c r="B57" t="s">
        <v>169</v>
      </c>
      <c r="C57" t="s">
        <v>56</v>
      </c>
      <c r="D57">
        <v>0</v>
      </c>
      <c r="E57">
        <v>0</v>
      </c>
      <c r="F57">
        <v>3144</v>
      </c>
      <c r="G57">
        <v>-1</v>
      </c>
      <c r="N57" s="10"/>
      <c r="O57" s="17"/>
      <c r="P57" s="17"/>
      <c r="Q57" s="17"/>
      <c r="R57" s="17"/>
      <c r="S57" s="10"/>
      <c r="T57" s="17"/>
      <c r="U57" s="10"/>
      <c r="V57" s="10"/>
      <c r="W57" s="16"/>
      <c r="X57" s="16"/>
      <c r="Y57" s="16"/>
      <c r="Z57" s="16"/>
      <c r="AA57" s="16"/>
      <c r="AB57" s="16"/>
      <c r="AC57" s="10"/>
      <c r="AD57" s="10"/>
      <c r="AE57" s="10"/>
      <c r="AF57" s="10"/>
      <c r="AG57" s="10"/>
      <c r="AH57" s="10"/>
      <c r="AI57" s="10"/>
      <c r="AJ57" s="10"/>
    </row>
    <row r="58" spans="1:36" ht="15" x14ac:dyDescent="0.25">
      <c r="A58" t="s">
        <v>49</v>
      </c>
      <c r="B58" t="s">
        <v>79</v>
      </c>
      <c r="C58" t="s">
        <v>80</v>
      </c>
      <c r="D58">
        <v>0</v>
      </c>
      <c r="E58">
        <v>0</v>
      </c>
      <c r="F58">
        <v>4093</v>
      </c>
      <c r="G58">
        <v>-1</v>
      </c>
      <c r="N58" s="10"/>
      <c r="O58" s="17"/>
      <c r="P58" s="17"/>
      <c r="Q58" s="17"/>
      <c r="R58" s="10"/>
      <c r="S58" s="10"/>
      <c r="T58" s="17"/>
      <c r="U58" s="10"/>
      <c r="V58" s="10"/>
      <c r="W58" s="16"/>
      <c r="X58" s="16"/>
      <c r="Y58" s="16"/>
      <c r="Z58" s="16"/>
      <c r="AA58" s="16"/>
      <c r="AB58" s="16"/>
      <c r="AC58" s="10"/>
      <c r="AD58" s="10"/>
      <c r="AE58" s="10"/>
      <c r="AF58" s="10"/>
      <c r="AG58" s="10"/>
      <c r="AH58" s="10"/>
      <c r="AI58" s="10"/>
      <c r="AJ58" s="10"/>
    </row>
    <row r="59" spans="1:36" ht="15" x14ac:dyDescent="0.25">
      <c r="A59" t="s">
        <v>81</v>
      </c>
      <c r="B59" t="s">
        <v>36</v>
      </c>
      <c r="C59" t="s">
        <v>82</v>
      </c>
      <c r="D59">
        <v>0</v>
      </c>
      <c r="E59">
        <v>0</v>
      </c>
      <c r="F59">
        <v>380</v>
      </c>
      <c r="G59">
        <v>2</v>
      </c>
      <c r="I59" t="s">
        <v>81</v>
      </c>
      <c r="J59" t="s">
        <v>83</v>
      </c>
      <c r="K59" t="s">
        <v>84</v>
      </c>
      <c r="N59" s="10"/>
      <c r="O59" s="17"/>
      <c r="P59" s="10"/>
      <c r="Q59" s="10"/>
      <c r="R59" s="10"/>
      <c r="S59" s="10"/>
      <c r="T59" s="10"/>
      <c r="U59" s="10"/>
      <c r="V59" s="10"/>
      <c r="W59" s="16"/>
      <c r="X59" s="16"/>
      <c r="Y59" s="16"/>
      <c r="Z59" s="16"/>
      <c r="AA59" s="16"/>
      <c r="AB59" s="16"/>
      <c r="AC59" s="10"/>
      <c r="AD59" s="10"/>
      <c r="AE59" s="10"/>
      <c r="AF59" s="10"/>
      <c r="AG59" s="10"/>
      <c r="AH59" s="10"/>
      <c r="AI59" s="10"/>
      <c r="AJ59" s="10"/>
    </row>
    <row r="60" spans="1:36" x14ac:dyDescent="0.2">
      <c r="A60" t="s">
        <v>85</v>
      </c>
      <c r="B60" t="s">
        <v>36</v>
      </c>
      <c r="C60" t="s">
        <v>82</v>
      </c>
      <c r="D60">
        <v>0</v>
      </c>
      <c r="E60">
        <v>0</v>
      </c>
      <c r="F60">
        <v>326</v>
      </c>
      <c r="G60">
        <v>3</v>
      </c>
      <c r="I60" t="s">
        <v>85</v>
      </c>
      <c r="J60" t="s">
        <v>83</v>
      </c>
      <c r="K60" t="s">
        <v>84</v>
      </c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</row>
    <row r="61" spans="1:36" x14ac:dyDescent="0.2">
      <c r="A61" t="s">
        <v>86</v>
      </c>
      <c r="B61" t="s">
        <v>36</v>
      </c>
      <c r="C61" t="s">
        <v>82</v>
      </c>
      <c r="D61">
        <v>0</v>
      </c>
      <c r="E61">
        <v>0</v>
      </c>
      <c r="F61">
        <v>337</v>
      </c>
      <c r="G61">
        <v>5</v>
      </c>
      <c r="I61" t="s">
        <v>86</v>
      </c>
      <c r="J61" t="s">
        <v>87</v>
      </c>
      <c r="K61" t="s">
        <v>84</v>
      </c>
      <c r="M61" s="10"/>
      <c r="N61" s="10"/>
      <c r="O61" s="10"/>
      <c r="P61" s="10"/>
      <c r="Q61" s="10"/>
      <c r="R61" s="10"/>
      <c r="S61" s="10"/>
      <c r="T61" s="10"/>
      <c r="AA61" s="10"/>
      <c r="AB61" s="10"/>
    </row>
    <row r="62" spans="1:36" x14ac:dyDescent="0.2">
      <c r="A62" t="s">
        <v>88</v>
      </c>
      <c r="B62" t="s">
        <v>36</v>
      </c>
      <c r="C62" t="s">
        <v>82</v>
      </c>
      <c r="D62">
        <v>0</v>
      </c>
      <c r="E62">
        <v>0</v>
      </c>
      <c r="F62">
        <v>369</v>
      </c>
      <c r="G62">
        <v>6</v>
      </c>
      <c r="I62" t="s">
        <v>88</v>
      </c>
      <c r="J62" t="s">
        <v>87</v>
      </c>
      <c r="K62" t="s">
        <v>84</v>
      </c>
      <c r="M62" s="10"/>
      <c r="N62" s="10"/>
      <c r="O62" s="10"/>
      <c r="P62" s="10"/>
      <c r="Q62" s="10"/>
      <c r="R62" s="10"/>
      <c r="S62" s="10"/>
      <c r="T62" s="10"/>
      <c r="AA62" s="10"/>
      <c r="AB62" s="10"/>
    </row>
    <row r="63" spans="1:36" x14ac:dyDescent="0.2">
      <c r="A63" t="s">
        <v>89</v>
      </c>
      <c r="B63" t="s">
        <v>36</v>
      </c>
      <c r="C63" t="s">
        <v>82</v>
      </c>
      <c r="D63">
        <v>0</v>
      </c>
      <c r="E63">
        <v>0</v>
      </c>
      <c r="F63">
        <v>342</v>
      </c>
      <c r="G63">
        <v>8</v>
      </c>
      <c r="I63" t="s">
        <v>89</v>
      </c>
      <c r="J63" t="s">
        <v>90</v>
      </c>
      <c r="K63" t="s">
        <v>91</v>
      </c>
      <c r="M63" s="10"/>
      <c r="N63" s="10"/>
      <c r="O63" s="10"/>
      <c r="P63" s="10"/>
      <c r="Q63" s="10"/>
      <c r="R63" s="10"/>
      <c r="S63" s="10"/>
      <c r="T63" s="10"/>
      <c r="AA63" s="10"/>
      <c r="AB63" s="10"/>
    </row>
    <row r="64" spans="1:36" x14ac:dyDescent="0.2">
      <c r="A64" t="s">
        <v>92</v>
      </c>
      <c r="B64" t="s">
        <v>36</v>
      </c>
      <c r="C64" t="s">
        <v>82</v>
      </c>
      <c r="D64">
        <v>0</v>
      </c>
      <c r="E64">
        <v>0</v>
      </c>
      <c r="F64">
        <v>307</v>
      </c>
      <c r="G64">
        <v>9</v>
      </c>
      <c r="I64" t="s">
        <v>92</v>
      </c>
      <c r="J64" t="s">
        <v>90</v>
      </c>
      <c r="K64" t="s">
        <v>91</v>
      </c>
      <c r="M64" s="10"/>
      <c r="N64" s="10"/>
      <c r="O64" s="10"/>
      <c r="P64" s="10"/>
      <c r="Q64" s="10"/>
      <c r="R64" s="10"/>
      <c r="S64" s="10"/>
      <c r="T64" s="10"/>
      <c r="AA64" s="10"/>
      <c r="AB64" s="10"/>
    </row>
    <row r="65" spans="1:28" x14ac:dyDescent="0.2">
      <c r="A65" t="s">
        <v>93</v>
      </c>
      <c r="B65" t="s">
        <v>36</v>
      </c>
      <c r="C65" t="s">
        <v>82</v>
      </c>
      <c r="D65">
        <v>0</v>
      </c>
      <c r="E65">
        <v>0</v>
      </c>
      <c r="F65">
        <v>282</v>
      </c>
      <c r="G65">
        <v>11</v>
      </c>
      <c r="I65" t="s">
        <v>93</v>
      </c>
      <c r="J65" t="s">
        <v>94</v>
      </c>
      <c r="K65" t="s">
        <v>91</v>
      </c>
      <c r="M65" s="10"/>
      <c r="N65" s="10"/>
      <c r="O65" s="10"/>
      <c r="P65" s="10"/>
      <c r="Q65" s="10"/>
      <c r="R65" s="10"/>
      <c r="S65" s="10"/>
      <c r="T65" s="10"/>
      <c r="AA65" s="10"/>
      <c r="AB65" s="10"/>
    </row>
    <row r="66" spans="1:28" x14ac:dyDescent="0.2">
      <c r="A66" t="s">
        <v>95</v>
      </c>
      <c r="B66" t="s">
        <v>36</v>
      </c>
      <c r="C66" t="s">
        <v>82</v>
      </c>
      <c r="D66">
        <v>0</v>
      </c>
      <c r="E66">
        <v>0</v>
      </c>
      <c r="F66">
        <v>326</v>
      </c>
      <c r="G66">
        <v>12</v>
      </c>
      <c r="I66" t="s">
        <v>95</v>
      </c>
      <c r="J66" t="s">
        <v>94</v>
      </c>
      <c r="K66" t="s">
        <v>91</v>
      </c>
      <c r="M66" s="10"/>
      <c r="N66" s="10"/>
      <c r="O66" s="10"/>
      <c r="P66" s="10"/>
      <c r="Q66" s="10"/>
      <c r="R66" s="10"/>
      <c r="S66" s="10"/>
      <c r="T66" s="10"/>
      <c r="AA66" s="10"/>
      <c r="AB66" s="10"/>
    </row>
    <row r="67" spans="1:28" x14ac:dyDescent="0.2">
      <c r="A67" t="s">
        <v>96</v>
      </c>
      <c r="B67" t="s">
        <v>36</v>
      </c>
      <c r="C67" t="s">
        <v>82</v>
      </c>
      <c r="D67">
        <v>0</v>
      </c>
      <c r="E67">
        <v>0</v>
      </c>
      <c r="F67">
        <v>582</v>
      </c>
      <c r="G67">
        <v>14</v>
      </c>
      <c r="I67" t="s">
        <v>96</v>
      </c>
      <c r="J67" t="s">
        <v>97</v>
      </c>
      <c r="K67" t="s">
        <v>98</v>
      </c>
      <c r="L67" t="s">
        <v>99</v>
      </c>
      <c r="M67" s="10"/>
      <c r="N67" s="10"/>
      <c r="O67" s="10"/>
      <c r="P67" s="10"/>
      <c r="Q67" s="10"/>
      <c r="R67" s="10"/>
      <c r="S67" s="10"/>
      <c r="T67" s="10"/>
    </row>
    <row r="68" spans="1:28" x14ac:dyDescent="0.2">
      <c r="A68" t="s">
        <v>100</v>
      </c>
      <c r="B68" t="s">
        <v>36</v>
      </c>
      <c r="C68" t="s">
        <v>82</v>
      </c>
      <c r="D68">
        <v>0</v>
      </c>
      <c r="E68">
        <v>0</v>
      </c>
      <c r="F68">
        <v>561</v>
      </c>
      <c r="G68">
        <v>16</v>
      </c>
      <c r="I68" t="s">
        <v>100</v>
      </c>
      <c r="J68" t="s">
        <v>101</v>
      </c>
      <c r="K68" t="s">
        <v>98</v>
      </c>
      <c r="L68" t="s">
        <v>99</v>
      </c>
      <c r="M68" s="10"/>
      <c r="N68" s="10"/>
      <c r="O68" s="10"/>
      <c r="P68" s="10"/>
      <c r="Q68" s="10"/>
      <c r="R68" s="10"/>
      <c r="S68" s="10"/>
      <c r="T68" s="10"/>
    </row>
    <row r="69" spans="1:28" x14ac:dyDescent="0.2">
      <c r="A69" t="s">
        <v>102</v>
      </c>
      <c r="B69" t="s">
        <v>36</v>
      </c>
      <c r="C69" t="s">
        <v>82</v>
      </c>
      <c r="D69">
        <v>0</v>
      </c>
      <c r="E69">
        <v>0</v>
      </c>
      <c r="F69">
        <v>474</v>
      </c>
      <c r="G69">
        <v>18</v>
      </c>
      <c r="I69" t="s">
        <v>102</v>
      </c>
      <c r="J69" t="s">
        <v>103</v>
      </c>
      <c r="K69" t="s">
        <v>104</v>
      </c>
      <c r="L69" t="s">
        <v>99</v>
      </c>
      <c r="M69" s="10"/>
      <c r="N69" s="10"/>
      <c r="O69" s="10"/>
      <c r="P69" s="10"/>
      <c r="Q69" s="10"/>
      <c r="R69" s="10"/>
      <c r="S69" s="10"/>
      <c r="T69" s="10"/>
    </row>
    <row r="70" spans="1:28" x14ac:dyDescent="0.2">
      <c r="A70" t="s">
        <v>105</v>
      </c>
      <c r="B70" t="s">
        <v>36</v>
      </c>
      <c r="C70" t="s">
        <v>82</v>
      </c>
      <c r="D70">
        <v>0</v>
      </c>
      <c r="E70">
        <v>0</v>
      </c>
      <c r="F70">
        <v>275</v>
      </c>
      <c r="G70">
        <v>20</v>
      </c>
      <c r="I70" t="s">
        <v>105</v>
      </c>
      <c r="J70" t="s">
        <v>106</v>
      </c>
      <c r="K70" t="s">
        <v>104</v>
      </c>
      <c r="L70" t="s">
        <v>99</v>
      </c>
      <c r="M70" s="10"/>
      <c r="N70" s="10"/>
      <c r="O70" s="10"/>
      <c r="P70" s="10"/>
      <c r="Q70" s="10"/>
      <c r="R70" s="10"/>
      <c r="S70" s="10"/>
      <c r="T70" s="10"/>
    </row>
    <row r="71" spans="1:28" x14ac:dyDescent="0.2">
      <c r="A71" t="s">
        <v>107</v>
      </c>
      <c r="B71" t="s">
        <v>36</v>
      </c>
      <c r="C71" t="s">
        <v>82</v>
      </c>
      <c r="D71">
        <v>0</v>
      </c>
      <c r="E71">
        <v>0</v>
      </c>
      <c r="F71">
        <v>369</v>
      </c>
      <c r="G71">
        <v>22</v>
      </c>
      <c r="I71" t="s">
        <v>107</v>
      </c>
      <c r="J71" t="s">
        <v>108</v>
      </c>
      <c r="K71" t="s">
        <v>49</v>
      </c>
      <c r="M71" s="10"/>
      <c r="N71" s="10"/>
      <c r="O71" s="10"/>
      <c r="P71" s="10"/>
      <c r="Q71" s="10"/>
      <c r="R71" s="10"/>
      <c r="S71" s="10"/>
      <c r="T71" s="10"/>
    </row>
    <row r="72" spans="1:28" x14ac:dyDescent="0.2">
      <c r="A72" t="s">
        <v>109</v>
      </c>
      <c r="B72" t="s">
        <v>36</v>
      </c>
      <c r="C72" t="s">
        <v>82</v>
      </c>
      <c r="D72">
        <v>0</v>
      </c>
      <c r="E72">
        <v>0</v>
      </c>
      <c r="F72">
        <v>1283</v>
      </c>
      <c r="G72">
        <v>24</v>
      </c>
      <c r="I72" t="s">
        <v>109</v>
      </c>
      <c r="J72" t="s">
        <v>49</v>
      </c>
      <c r="M72" s="10"/>
      <c r="N72" s="10"/>
      <c r="O72" s="10"/>
      <c r="P72" s="10"/>
      <c r="Q72" s="10"/>
      <c r="R72" s="10"/>
      <c r="S72" s="10"/>
      <c r="T72" s="10"/>
    </row>
    <row r="73" spans="1:28" x14ac:dyDescent="0.2">
      <c r="A73" t="s">
        <v>83</v>
      </c>
      <c r="B73" t="s">
        <v>24</v>
      </c>
      <c r="C73" t="s">
        <v>82</v>
      </c>
      <c r="D73">
        <v>0</v>
      </c>
      <c r="E73">
        <v>0</v>
      </c>
      <c r="F73">
        <v>1687</v>
      </c>
      <c r="G73">
        <v>-1</v>
      </c>
      <c r="M73" s="10"/>
      <c r="N73" s="10"/>
      <c r="O73" s="10"/>
      <c r="P73" s="10"/>
      <c r="Q73" s="10"/>
      <c r="R73" s="10"/>
      <c r="S73" s="10"/>
      <c r="T73" s="10"/>
    </row>
    <row r="74" spans="1:28" x14ac:dyDescent="0.2">
      <c r="A74" t="s">
        <v>87</v>
      </c>
      <c r="B74" t="s">
        <v>24</v>
      </c>
      <c r="C74" t="s">
        <v>82</v>
      </c>
      <c r="D74">
        <v>0</v>
      </c>
      <c r="E74">
        <v>0</v>
      </c>
      <c r="F74">
        <v>1648</v>
      </c>
      <c r="G74">
        <v>-1</v>
      </c>
      <c r="M74" s="10"/>
      <c r="N74" s="10"/>
      <c r="O74" s="10"/>
      <c r="P74" s="10"/>
      <c r="Q74" s="10"/>
      <c r="R74" s="10"/>
      <c r="S74" s="10"/>
      <c r="T74" s="10"/>
    </row>
    <row r="75" spans="1:28" x14ac:dyDescent="0.2">
      <c r="A75" t="s">
        <v>90</v>
      </c>
      <c r="B75" t="s">
        <v>24</v>
      </c>
      <c r="C75" t="s">
        <v>82</v>
      </c>
      <c r="D75">
        <v>0</v>
      </c>
      <c r="E75">
        <v>0</v>
      </c>
      <c r="F75">
        <v>1485</v>
      </c>
      <c r="G75">
        <v>-1</v>
      </c>
      <c r="M75" s="10"/>
      <c r="N75" s="10"/>
      <c r="O75" s="10"/>
      <c r="P75" s="10"/>
      <c r="Q75" s="10"/>
      <c r="R75" s="10"/>
      <c r="S75" s="10"/>
      <c r="T75" s="10"/>
    </row>
    <row r="76" spans="1:28" x14ac:dyDescent="0.2">
      <c r="A76" t="s">
        <v>94</v>
      </c>
      <c r="B76" t="s">
        <v>24</v>
      </c>
      <c r="C76" t="s">
        <v>82</v>
      </c>
      <c r="D76">
        <v>0</v>
      </c>
      <c r="E76">
        <v>0</v>
      </c>
      <c r="F76">
        <v>1511</v>
      </c>
      <c r="G76">
        <v>-1</v>
      </c>
      <c r="M76" s="10"/>
      <c r="N76" s="10"/>
      <c r="O76" s="10"/>
      <c r="P76" s="10"/>
      <c r="Q76" s="10"/>
      <c r="R76" s="10"/>
      <c r="S76" s="10"/>
      <c r="T76" s="10"/>
    </row>
    <row r="77" spans="1:28" x14ac:dyDescent="0.2">
      <c r="A77" t="s">
        <v>97</v>
      </c>
      <c r="B77" t="s">
        <v>36</v>
      </c>
      <c r="C77" t="s">
        <v>82</v>
      </c>
      <c r="D77">
        <v>0</v>
      </c>
      <c r="E77">
        <v>0</v>
      </c>
      <c r="F77">
        <v>610</v>
      </c>
      <c r="G77">
        <v>-1</v>
      </c>
      <c r="M77" s="10"/>
      <c r="N77" s="10"/>
      <c r="O77" s="10"/>
      <c r="P77" s="10"/>
      <c r="Q77" s="10"/>
      <c r="R77" s="10"/>
      <c r="S77" s="10"/>
      <c r="T77" s="10"/>
    </row>
    <row r="78" spans="1:28" x14ac:dyDescent="0.2">
      <c r="A78" t="s">
        <v>101</v>
      </c>
      <c r="B78" t="s">
        <v>36</v>
      </c>
      <c r="C78" t="s">
        <v>82</v>
      </c>
      <c r="D78">
        <v>0</v>
      </c>
      <c r="E78">
        <v>0</v>
      </c>
      <c r="F78">
        <v>592</v>
      </c>
      <c r="G78">
        <v>-1</v>
      </c>
    </row>
    <row r="79" spans="1:28" x14ac:dyDescent="0.2">
      <c r="A79" t="s">
        <v>103</v>
      </c>
      <c r="B79" t="s">
        <v>36</v>
      </c>
      <c r="C79" t="s">
        <v>82</v>
      </c>
      <c r="D79">
        <v>0</v>
      </c>
      <c r="E79">
        <v>0</v>
      </c>
      <c r="F79">
        <v>503</v>
      </c>
      <c r="G79">
        <v>-1</v>
      </c>
    </row>
    <row r="80" spans="1:28" x14ac:dyDescent="0.2">
      <c r="A80" t="s">
        <v>106</v>
      </c>
      <c r="B80" t="s">
        <v>36</v>
      </c>
      <c r="C80" t="s">
        <v>82</v>
      </c>
      <c r="D80">
        <v>0</v>
      </c>
      <c r="E80">
        <v>0</v>
      </c>
      <c r="F80">
        <v>648</v>
      </c>
      <c r="G80">
        <v>-1</v>
      </c>
    </row>
    <row r="81" spans="1:26" x14ac:dyDescent="0.2">
      <c r="A81" t="s">
        <v>108</v>
      </c>
      <c r="B81" t="s">
        <v>36</v>
      </c>
      <c r="C81" t="s">
        <v>82</v>
      </c>
      <c r="D81">
        <v>0</v>
      </c>
      <c r="E81">
        <v>0</v>
      </c>
      <c r="F81">
        <v>1003</v>
      </c>
      <c r="G81">
        <v>-1</v>
      </c>
    </row>
    <row r="82" spans="1:26" x14ac:dyDescent="0.2">
      <c r="A82" t="s">
        <v>84</v>
      </c>
      <c r="B82" t="s">
        <v>110</v>
      </c>
      <c r="C82" t="s">
        <v>82</v>
      </c>
      <c r="D82">
        <v>0</v>
      </c>
      <c r="E82">
        <v>0</v>
      </c>
      <c r="F82" s="4">
        <f>3860-8</f>
        <v>3852</v>
      </c>
      <c r="G82">
        <v>-1</v>
      </c>
    </row>
    <row r="83" spans="1:26" x14ac:dyDescent="0.2">
      <c r="A83" t="s">
        <v>91</v>
      </c>
      <c r="B83" t="s">
        <v>79</v>
      </c>
      <c r="C83" t="s">
        <v>82</v>
      </c>
      <c r="D83">
        <v>0</v>
      </c>
      <c r="E83">
        <v>0</v>
      </c>
      <c r="F83" s="4">
        <f>4037-8</f>
        <v>4029</v>
      </c>
      <c r="G83">
        <v>-1</v>
      </c>
      <c r="Z83" s="4"/>
    </row>
    <row r="84" spans="1:26" x14ac:dyDescent="0.2">
      <c r="A84" t="s">
        <v>98</v>
      </c>
      <c r="B84" t="s">
        <v>36</v>
      </c>
      <c r="C84" t="s">
        <v>82</v>
      </c>
      <c r="D84">
        <v>0</v>
      </c>
      <c r="E84">
        <v>0</v>
      </c>
      <c r="F84">
        <v>1201</v>
      </c>
      <c r="G84">
        <v>-1</v>
      </c>
      <c r="Z84" s="4"/>
    </row>
    <row r="85" spans="1:26" x14ac:dyDescent="0.2">
      <c r="A85" t="s">
        <v>104</v>
      </c>
      <c r="B85" t="s">
        <v>36</v>
      </c>
      <c r="C85" t="s">
        <v>82</v>
      </c>
      <c r="D85">
        <v>0</v>
      </c>
      <c r="E85">
        <v>0</v>
      </c>
      <c r="F85">
        <v>1341</v>
      </c>
      <c r="G85">
        <v>-1</v>
      </c>
    </row>
    <row r="86" spans="1:26" x14ac:dyDescent="0.2">
      <c r="A86" t="s">
        <v>99</v>
      </c>
      <c r="B86" t="s">
        <v>79</v>
      </c>
      <c r="C86" t="s">
        <v>82</v>
      </c>
      <c r="D86">
        <v>0</v>
      </c>
      <c r="E86">
        <v>0</v>
      </c>
      <c r="F86">
        <v>3466</v>
      </c>
      <c r="G86">
        <v>-1</v>
      </c>
    </row>
    <row r="87" spans="1:26" x14ac:dyDescent="0.2">
      <c r="A87" t="s">
        <v>111</v>
      </c>
      <c r="B87" t="s">
        <v>36</v>
      </c>
      <c r="C87" t="s">
        <v>56</v>
      </c>
      <c r="D87">
        <v>0</v>
      </c>
      <c r="E87">
        <v>0</v>
      </c>
      <c r="F87">
        <v>659</v>
      </c>
      <c r="G87">
        <v>2</v>
      </c>
      <c r="I87" t="s">
        <v>111</v>
      </c>
      <c r="J87" t="s">
        <v>112</v>
      </c>
      <c r="K87" t="s">
        <v>113</v>
      </c>
    </row>
    <row r="88" spans="1:26" x14ac:dyDescent="0.2">
      <c r="A88" t="s">
        <v>114</v>
      </c>
      <c r="B88" t="s">
        <v>36</v>
      </c>
      <c r="C88" t="s">
        <v>56</v>
      </c>
      <c r="D88">
        <v>0</v>
      </c>
      <c r="E88">
        <v>0</v>
      </c>
      <c r="F88">
        <v>599</v>
      </c>
      <c r="G88">
        <v>3</v>
      </c>
      <c r="I88" t="s">
        <v>114</v>
      </c>
      <c r="J88" t="s">
        <v>112</v>
      </c>
      <c r="K88" t="s">
        <v>113</v>
      </c>
    </row>
    <row r="89" spans="1:26" x14ac:dyDescent="0.2">
      <c r="A89" t="s">
        <v>115</v>
      </c>
      <c r="B89" t="s">
        <v>36</v>
      </c>
      <c r="C89" t="s">
        <v>56</v>
      </c>
      <c r="D89">
        <v>0</v>
      </c>
      <c r="E89">
        <v>0</v>
      </c>
      <c r="F89">
        <v>604</v>
      </c>
      <c r="G89">
        <v>5</v>
      </c>
      <c r="I89" t="s">
        <v>115</v>
      </c>
      <c r="J89" t="s">
        <v>116</v>
      </c>
      <c r="K89" t="s">
        <v>113</v>
      </c>
    </row>
    <row r="90" spans="1:26" x14ac:dyDescent="0.2">
      <c r="A90" t="s">
        <v>117</v>
      </c>
      <c r="B90" t="s">
        <v>36</v>
      </c>
      <c r="C90" t="s">
        <v>56</v>
      </c>
      <c r="D90">
        <v>0</v>
      </c>
      <c r="E90">
        <v>0</v>
      </c>
      <c r="F90">
        <v>646</v>
      </c>
      <c r="G90">
        <v>6</v>
      </c>
      <c r="I90" t="s">
        <v>117</v>
      </c>
      <c r="J90" t="s">
        <v>116</v>
      </c>
      <c r="K90" t="s">
        <v>113</v>
      </c>
    </row>
    <row r="91" spans="1:26" x14ac:dyDescent="0.2">
      <c r="A91" t="s">
        <v>118</v>
      </c>
      <c r="B91" t="s">
        <v>36</v>
      </c>
      <c r="C91" t="s">
        <v>56</v>
      </c>
      <c r="D91">
        <v>0</v>
      </c>
      <c r="E91">
        <v>0</v>
      </c>
      <c r="F91">
        <v>590</v>
      </c>
      <c r="G91">
        <v>8</v>
      </c>
      <c r="I91" t="s">
        <v>118</v>
      </c>
      <c r="J91" t="s">
        <v>119</v>
      </c>
      <c r="K91" t="s">
        <v>120</v>
      </c>
    </row>
    <row r="92" spans="1:26" x14ac:dyDescent="0.2">
      <c r="A92" t="s">
        <v>121</v>
      </c>
      <c r="B92" t="s">
        <v>36</v>
      </c>
      <c r="C92" t="s">
        <v>56</v>
      </c>
      <c r="D92">
        <v>0</v>
      </c>
      <c r="E92">
        <v>0</v>
      </c>
      <c r="F92">
        <v>546</v>
      </c>
      <c r="G92">
        <v>9</v>
      </c>
      <c r="I92" t="s">
        <v>121</v>
      </c>
      <c r="J92" t="s">
        <v>119</v>
      </c>
      <c r="K92" t="s">
        <v>120</v>
      </c>
    </row>
    <row r="93" spans="1:26" x14ac:dyDescent="0.2">
      <c r="A93" t="s">
        <v>122</v>
      </c>
      <c r="B93" t="s">
        <v>36</v>
      </c>
      <c r="C93" t="s">
        <v>56</v>
      </c>
      <c r="D93">
        <v>0</v>
      </c>
      <c r="E93">
        <v>0</v>
      </c>
      <c r="F93">
        <v>469</v>
      </c>
      <c r="G93">
        <v>11</v>
      </c>
      <c r="I93" t="s">
        <v>122</v>
      </c>
      <c r="J93" t="s">
        <v>123</v>
      </c>
      <c r="K93" t="s">
        <v>120</v>
      </c>
    </row>
    <row r="94" spans="1:26" x14ac:dyDescent="0.2">
      <c r="A94" t="s">
        <v>124</v>
      </c>
      <c r="B94" t="s">
        <v>36</v>
      </c>
      <c r="C94" t="s">
        <v>56</v>
      </c>
      <c r="D94">
        <v>0</v>
      </c>
      <c r="E94">
        <v>0</v>
      </c>
      <c r="F94">
        <v>510</v>
      </c>
      <c r="G94">
        <v>12</v>
      </c>
      <c r="I94" t="s">
        <v>124</v>
      </c>
      <c r="J94" t="s">
        <v>123</v>
      </c>
      <c r="K94" t="s">
        <v>120</v>
      </c>
    </row>
    <row r="95" spans="1:26" x14ac:dyDescent="0.2">
      <c r="A95" t="s">
        <v>125</v>
      </c>
      <c r="B95" t="s">
        <v>36</v>
      </c>
      <c r="C95" t="s">
        <v>56</v>
      </c>
      <c r="D95">
        <v>0</v>
      </c>
      <c r="E95">
        <v>0</v>
      </c>
      <c r="F95">
        <v>630</v>
      </c>
      <c r="G95">
        <v>14</v>
      </c>
      <c r="I95" t="s">
        <v>125</v>
      </c>
      <c r="J95" t="s">
        <v>97</v>
      </c>
      <c r="K95" t="s">
        <v>98</v>
      </c>
      <c r="L95" t="s">
        <v>99</v>
      </c>
    </row>
    <row r="96" spans="1:26" x14ac:dyDescent="0.2">
      <c r="A96" t="s">
        <v>126</v>
      </c>
      <c r="B96" t="s">
        <v>36</v>
      </c>
      <c r="C96" t="s">
        <v>56</v>
      </c>
      <c r="D96">
        <v>0</v>
      </c>
      <c r="E96">
        <v>0</v>
      </c>
      <c r="F96">
        <v>606</v>
      </c>
      <c r="G96">
        <v>16</v>
      </c>
      <c r="I96" t="s">
        <v>126</v>
      </c>
      <c r="J96" t="s">
        <v>101</v>
      </c>
      <c r="K96" t="s">
        <v>98</v>
      </c>
      <c r="L96" t="s">
        <v>99</v>
      </c>
    </row>
    <row r="97" spans="1:12" x14ac:dyDescent="0.2">
      <c r="A97" t="s">
        <v>127</v>
      </c>
      <c r="B97" t="s">
        <v>36</v>
      </c>
      <c r="C97" t="s">
        <v>56</v>
      </c>
      <c r="D97">
        <v>0</v>
      </c>
      <c r="E97">
        <v>0</v>
      </c>
      <c r="F97">
        <v>514</v>
      </c>
      <c r="G97">
        <v>18</v>
      </c>
      <c r="I97" t="s">
        <v>127</v>
      </c>
      <c r="J97" t="s">
        <v>103</v>
      </c>
      <c r="K97" t="s">
        <v>104</v>
      </c>
      <c r="L97" t="s">
        <v>99</v>
      </c>
    </row>
    <row r="98" spans="1:12" x14ac:dyDescent="0.2">
      <c r="A98" t="s">
        <v>128</v>
      </c>
      <c r="B98" t="s">
        <v>36</v>
      </c>
      <c r="C98" t="s">
        <v>56</v>
      </c>
      <c r="D98">
        <v>0</v>
      </c>
      <c r="E98">
        <v>0</v>
      </c>
      <c r="F98">
        <v>316</v>
      </c>
      <c r="G98">
        <v>20</v>
      </c>
      <c r="I98" t="s">
        <v>128</v>
      </c>
      <c r="J98" t="s">
        <v>106</v>
      </c>
      <c r="K98" t="s">
        <v>104</v>
      </c>
      <c r="L98" t="s">
        <v>99</v>
      </c>
    </row>
    <row r="99" spans="1:12" x14ac:dyDescent="0.2">
      <c r="A99" t="s">
        <v>129</v>
      </c>
      <c r="B99" t="s">
        <v>36</v>
      </c>
      <c r="C99" t="s">
        <v>56</v>
      </c>
      <c r="D99">
        <v>0</v>
      </c>
      <c r="E99">
        <v>0</v>
      </c>
      <c r="F99">
        <v>445</v>
      </c>
      <c r="G99">
        <v>22</v>
      </c>
      <c r="I99" t="s">
        <v>129</v>
      </c>
      <c r="J99" t="s">
        <v>108</v>
      </c>
      <c r="K99" t="s">
        <v>49</v>
      </c>
    </row>
    <row r="100" spans="1:12" x14ac:dyDescent="0.2">
      <c r="A100" t="s">
        <v>112</v>
      </c>
      <c r="B100" t="s">
        <v>36</v>
      </c>
      <c r="C100" t="s">
        <v>56</v>
      </c>
      <c r="D100">
        <v>0</v>
      </c>
      <c r="E100">
        <v>0</v>
      </c>
      <c r="F100">
        <v>1124</v>
      </c>
      <c r="G100">
        <v>-1</v>
      </c>
    </row>
    <row r="101" spans="1:12" x14ac:dyDescent="0.2">
      <c r="A101" t="s">
        <v>116</v>
      </c>
      <c r="B101" t="s">
        <v>36</v>
      </c>
      <c r="C101" t="s">
        <v>56</v>
      </c>
      <c r="D101">
        <v>0</v>
      </c>
      <c r="E101">
        <v>0</v>
      </c>
      <c r="F101">
        <v>1096</v>
      </c>
      <c r="G101">
        <v>-1</v>
      </c>
    </row>
    <row r="102" spans="1:12" x14ac:dyDescent="0.2">
      <c r="A102" t="s">
        <v>119</v>
      </c>
      <c r="B102" t="s">
        <v>36</v>
      </c>
      <c r="C102" t="s">
        <v>56</v>
      </c>
      <c r="D102">
        <v>0</v>
      </c>
      <c r="E102">
        <v>0</v>
      </c>
      <c r="F102">
        <v>1071</v>
      </c>
      <c r="G102">
        <v>-1</v>
      </c>
    </row>
    <row r="103" spans="1:12" x14ac:dyDescent="0.2">
      <c r="A103" t="s">
        <v>123</v>
      </c>
      <c r="B103" t="s">
        <v>36</v>
      </c>
      <c r="C103" t="s">
        <v>56</v>
      </c>
      <c r="D103">
        <v>0</v>
      </c>
      <c r="E103">
        <v>0</v>
      </c>
      <c r="F103">
        <v>1150</v>
      </c>
      <c r="G103">
        <v>-1</v>
      </c>
    </row>
    <row r="104" spans="1:12" x14ac:dyDescent="0.2">
      <c r="A104" t="s">
        <v>113</v>
      </c>
      <c r="B104" t="s">
        <v>79</v>
      </c>
      <c r="C104" t="s">
        <v>56</v>
      </c>
      <c r="D104">
        <v>0</v>
      </c>
      <c r="E104">
        <v>0</v>
      </c>
      <c r="F104">
        <v>4243</v>
      </c>
      <c r="G104">
        <v>-1</v>
      </c>
    </row>
    <row r="105" spans="1:12" x14ac:dyDescent="0.2">
      <c r="A105" t="s">
        <v>120</v>
      </c>
      <c r="B105" t="s">
        <v>79</v>
      </c>
      <c r="C105" t="s">
        <v>56</v>
      </c>
      <c r="D105">
        <v>0</v>
      </c>
      <c r="E105">
        <v>0</v>
      </c>
      <c r="F105">
        <v>4312</v>
      </c>
      <c r="G105">
        <v>-1</v>
      </c>
    </row>
    <row r="106" spans="1:12" x14ac:dyDescent="0.2">
      <c r="A106" t="s">
        <v>130</v>
      </c>
      <c r="B106" t="s">
        <v>36</v>
      </c>
      <c r="C106" t="s">
        <v>131</v>
      </c>
      <c r="D106">
        <v>0</v>
      </c>
      <c r="E106">
        <v>0</v>
      </c>
      <c r="F106">
        <v>756</v>
      </c>
      <c r="G106">
        <v>2</v>
      </c>
      <c r="I106" t="s">
        <v>130</v>
      </c>
      <c r="J106" t="s">
        <v>112</v>
      </c>
      <c r="K106" t="s">
        <v>113</v>
      </c>
    </row>
    <row r="107" spans="1:12" x14ac:dyDescent="0.2">
      <c r="A107" t="s">
        <v>132</v>
      </c>
      <c r="B107" t="s">
        <v>36</v>
      </c>
      <c r="C107" t="s">
        <v>131</v>
      </c>
      <c r="D107">
        <v>0</v>
      </c>
      <c r="E107">
        <v>0</v>
      </c>
      <c r="F107">
        <v>703</v>
      </c>
      <c r="G107">
        <v>3</v>
      </c>
      <c r="I107" t="s">
        <v>132</v>
      </c>
      <c r="J107" t="s">
        <v>112</v>
      </c>
      <c r="K107" t="s">
        <v>113</v>
      </c>
    </row>
    <row r="108" spans="1:12" x14ac:dyDescent="0.2">
      <c r="A108" t="s">
        <v>133</v>
      </c>
      <c r="B108" t="s">
        <v>36</v>
      </c>
      <c r="C108" t="s">
        <v>131</v>
      </c>
      <c r="D108">
        <v>0</v>
      </c>
      <c r="E108">
        <v>0</v>
      </c>
      <c r="F108">
        <v>707</v>
      </c>
      <c r="G108">
        <v>5</v>
      </c>
      <c r="I108" t="s">
        <v>133</v>
      </c>
      <c r="J108" t="s">
        <v>116</v>
      </c>
      <c r="K108" t="s">
        <v>113</v>
      </c>
    </row>
    <row r="109" spans="1:12" x14ac:dyDescent="0.2">
      <c r="A109" t="s">
        <v>134</v>
      </c>
      <c r="B109" t="s">
        <v>36</v>
      </c>
      <c r="C109" t="s">
        <v>131</v>
      </c>
      <c r="D109">
        <v>0</v>
      </c>
      <c r="E109">
        <v>0</v>
      </c>
      <c r="F109">
        <v>740</v>
      </c>
      <c r="G109">
        <v>6</v>
      </c>
      <c r="I109" t="s">
        <v>134</v>
      </c>
      <c r="J109" t="s">
        <v>116</v>
      </c>
      <c r="K109" t="s">
        <v>113</v>
      </c>
    </row>
    <row r="110" spans="1:12" x14ac:dyDescent="0.2">
      <c r="A110" t="s">
        <v>135</v>
      </c>
      <c r="B110" t="s">
        <v>36</v>
      </c>
      <c r="C110" t="s">
        <v>131</v>
      </c>
      <c r="D110">
        <v>0</v>
      </c>
      <c r="E110">
        <v>0</v>
      </c>
      <c r="F110">
        <v>677</v>
      </c>
      <c r="G110">
        <v>8</v>
      </c>
      <c r="I110" t="s">
        <v>135</v>
      </c>
      <c r="J110" t="s">
        <v>119</v>
      </c>
      <c r="K110" t="s">
        <v>120</v>
      </c>
    </row>
    <row r="111" spans="1:12" x14ac:dyDescent="0.2">
      <c r="A111" t="s">
        <v>136</v>
      </c>
      <c r="B111" t="s">
        <v>36</v>
      </c>
      <c r="C111" t="s">
        <v>131</v>
      </c>
      <c r="D111">
        <v>0</v>
      </c>
      <c r="E111">
        <v>0</v>
      </c>
      <c r="F111">
        <v>630</v>
      </c>
      <c r="G111">
        <v>9</v>
      </c>
      <c r="I111" t="s">
        <v>136</v>
      </c>
      <c r="J111" t="s">
        <v>119</v>
      </c>
      <c r="K111" t="s">
        <v>120</v>
      </c>
    </row>
    <row r="112" spans="1:12" x14ac:dyDescent="0.2">
      <c r="A112" t="s">
        <v>137</v>
      </c>
      <c r="B112" t="s">
        <v>36</v>
      </c>
      <c r="C112" t="s">
        <v>131</v>
      </c>
      <c r="D112">
        <v>0</v>
      </c>
      <c r="E112">
        <v>0</v>
      </c>
      <c r="F112">
        <v>542</v>
      </c>
      <c r="G112">
        <v>11</v>
      </c>
      <c r="I112" t="s">
        <v>137</v>
      </c>
      <c r="J112" t="s">
        <v>123</v>
      </c>
      <c r="K112" t="s">
        <v>120</v>
      </c>
    </row>
    <row r="113" spans="1:12" x14ac:dyDescent="0.2">
      <c r="A113" t="s">
        <v>138</v>
      </c>
      <c r="B113" t="s">
        <v>36</v>
      </c>
      <c r="C113" t="s">
        <v>131</v>
      </c>
      <c r="D113">
        <v>0</v>
      </c>
      <c r="E113">
        <v>0</v>
      </c>
      <c r="F113">
        <v>569</v>
      </c>
      <c r="G113">
        <v>12</v>
      </c>
      <c r="I113" t="s">
        <v>138</v>
      </c>
      <c r="J113" t="s">
        <v>123</v>
      </c>
      <c r="K113" t="s">
        <v>120</v>
      </c>
    </row>
    <row r="114" spans="1:12" x14ac:dyDescent="0.2">
      <c r="A114" t="s">
        <v>139</v>
      </c>
      <c r="B114" t="s">
        <v>36</v>
      </c>
      <c r="C114" t="s">
        <v>140</v>
      </c>
      <c r="D114">
        <v>0</v>
      </c>
      <c r="E114">
        <v>0</v>
      </c>
      <c r="F114">
        <v>531</v>
      </c>
      <c r="G114">
        <v>3</v>
      </c>
      <c r="I114" t="s">
        <v>139</v>
      </c>
      <c r="J114" t="s">
        <v>141</v>
      </c>
      <c r="K114" t="s">
        <v>142</v>
      </c>
      <c r="L114" t="s">
        <v>143</v>
      </c>
    </row>
    <row r="115" spans="1:12" x14ac:dyDescent="0.2">
      <c r="A115" t="s">
        <v>144</v>
      </c>
      <c r="B115" t="s">
        <v>36</v>
      </c>
      <c r="C115" t="s">
        <v>140</v>
      </c>
      <c r="D115">
        <v>0</v>
      </c>
      <c r="E115">
        <v>0</v>
      </c>
      <c r="F115">
        <v>382</v>
      </c>
      <c r="G115">
        <v>5</v>
      </c>
      <c r="I115" t="s">
        <v>144</v>
      </c>
      <c r="J115" t="s">
        <v>141</v>
      </c>
      <c r="K115" t="s">
        <v>142</v>
      </c>
      <c r="L115" t="s">
        <v>143</v>
      </c>
    </row>
    <row r="116" spans="1:12" x14ac:dyDescent="0.2">
      <c r="A116" t="s">
        <v>145</v>
      </c>
      <c r="B116" t="s">
        <v>36</v>
      </c>
      <c r="C116" t="s">
        <v>140</v>
      </c>
      <c r="D116">
        <v>0</v>
      </c>
      <c r="E116">
        <v>0</v>
      </c>
      <c r="F116">
        <v>456</v>
      </c>
      <c r="G116">
        <v>6</v>
      </c>
      <c r="I116" t="s">
        <v>145</v>
      </c>
      <c r="J116" t="s">
        <v>146</v>
      </c>
      <c r="K116" t="s">
        <v>142</v>
      </c>
      <c r="L116" t="s">
        <v>143</v>
      </c>
    </row>
    <row r="117" spans="1:12" x14ac:dyDescent="0.2">
      <c r="A117" t="s">
        <v>147</v>
      </c>
      <c r="B117" t="s">
        <v>36</v>
      </c>
      <c r="C117" t="s">
        <v>140</v>
      </c>
      <c r="D117">
        <v>0</v>
      </c>
      <c r="E117">
        <v>0</v>
      </c>
      <c r="F117">
        <v>477</v>
      </c>
      <c r="G117">
        <v>8</v>
      </c>
      <c r="I117" t="s">
        <v>147</v>
      </c>
      <c r="J117" t="s">
        <v>146</v>
      </c>
      <c r="K117" t="s">
        <v>142</v>
      </c>
      <c r="L117" t="s">
        <v>143</v>
      </c>
    </row>
    <row r="118" spans="1:12" x14ac:dyDescent="0.2">
      <c r="A118" t="s">
        <v>148</v>
      </c>
      <c r="B118" t="s">
        <v>36</v>
      </c>
      <c r="C118" t="s">
        <v>140</v>
      </c>
      <c r="D118">
        <v>0</v>
      </c>
      <c r="E118">
        <v>0</v>
      </c>
      <c r="F118">
        <v>484</v>
      </c>
      <c r="G118">
        <v>10</v>
      </c>
      <c r="I118" t="s">
        <v>148</v>
      </c>
      <c r="J118" t="s">
        <v>149</v>
      </c>
      <c r="K118" t="s">
        <v>150</v>
      </c>
      <c r="L118" t="s">
        <v>143</v>
      </c>
    </row>
    <row r="119" spans="1:12" x14ac:dyDescent="0.2">
      <c r="A119" t="s">
        <v>151</v>
      </c>
      <c r="B119" t="s">
        <v>36</v>
      </c>
      <c r="C119" t="s">
        <v>140</v>
      </c>
      <c r="D119">
        <v>0</v>
      </c>
      <c r="E119">
        <v>0</v>
      </c>
      <c r="F119">
        <v>367</v>
      </c>
      <c r="G119">
        <v>11</v>
      </c>
      <c r="I119" t="s">
        <v>151</v>
      </c>
      <c r="J119" t="s">
        <v>149</v>
      </c>
      <c r="K119" t="s">
        <v>150</v>
      </c>
      <c r="L119" t="s">
        <v>143</v>
      </c>
    </row>
    <row r="120" spans="1:12" x14ac:dyDescent="0.2">
      <c r="A120" t="s">
        <v>152</v>
      </c>
      <c r="B120" t="s">
        <v>36</v>
      </c>
      <c r="C120" t="s">
        <v>140</v>
      </c>
      <c r="D120">
        <v>0</v>
      </c>
      <c r="E120">
        <v>0</v>
      </c>
      <c r="F120">
        <v>360</v>
      </c>
      <c r="G120">
        <v>13</v>
      </c>
      <c r="I120" t="s">
        <v>152</v>
      </c>
      <c r="J120" t="s">
        <v>153</v>
      </c>
      <c r="K120" t="s">
        <v>150</v>
      </c>
      <c r="L120" t="s">
        <v>143</v>
      </c>
    </row>
    <row r="121" spans="1:12" x14ac:dyDescent="0.2">
      <c r="A121" t="s">
        <v>154</v>
      </c>
      <c r="B121" t="s">
        <v>36</v>
      </c>
      <c r="C121" t="s">
        <v>140</v>
      </c>
      <c r="D121">
        <v>0</v>
      </c>
      <c r="E121">
        <v>0</v>
      </c>
      <c r="F121">
        <v>450</v>
      </c>
      <c r="G121">
        <v>14</v>
      </c>
      <c r="I121" t="s">
        <v>154</v>
      </c>
      <c r="J121" t="s">
        <v>153</v>
      </c>
      <c r="K121" t="s">
        <v>150</v>
      </c>
      <c r="L121" t="s">
        <v>143</v>
      </c>
    </row>
    <row r="122" spans="1:12" x14ac:dyDescent="0.2">
      <c r="A122" t="s">
        <v>155</v>
      </c>
      <c r="B122" t="s">
        <v>36</v>
      </c>
      <c r="C122" t="s">
        <v>140</v>
      </c>
      <c r="D122">
        <v>0</v>
      </c>
      <c r="E122">
        <v>0</v>
      </c>
      <c r="F122">
        <v>474</v>
      </c>
      <c r="G122">
        <v>16</v>
      </c>
      <c r="I122" t="s">
        <v>155</v>
      </c>
      <c r="J122" t="s">
        <v>156</v>
      </c>
      <c r="K122" t="s">
        <v>157</v>
      </c>
      <c r="L122" t="s">
        <v>143</v>
      </c>
    </row>
    <row r="123" spans="1:12" x14ac:dyDescent="0.2">
      <c r="A123" t="s">
        <v>158</v>
      </c>
      <c r="B123" t="s">
        <v>36</v>
      </c>
      <c r="C123" t="s">
        <v>140</v>
      </c>
      <c r="D123">
        <v>0</v>
      </c>
      <c r="E123">
        <v>0</v>
      </c>
      <c r="F123">
        <v>653</v>
      </c>
      <c r="G123">
        <v>21</v>
      </c>
      <c r="I123" t="s">
        <v>158</v>
      </c>
      <c r="J123" t="s">
        <v>159</v>
      </c>
    </row>
    <row r="124" spans="1:12" x14ac:dyDescent="0.2">
      <c r="A124" t="s">
        <v>160</v>
      </c>
      <c r="B124" t="s">
        <v>36</v>
      </c>
      <c r="C124" t="s">
        <v>140</v>
      </c>
      <c r="D124">
        <v>0</v>
      </c>
      <c r="E124">
        <v>0</v>
      </c>
      <c r="F124">
        <v>413</v>
      </c>
      <c r="G124">
        <v>23</v>
      </c>
      <c r="I124" t="s">
        <v>160</v>
      </c>
      <c r="J124" t="s">
        <v>159</v>
      </c>
    </row>
    <row r="125" spans="1:12" x14ac:dyDescent="0.2">
      <c r="A125" t="s">
        <v>161</v>
      </c>
      <c r="B125" t="s">
        <v>36</v>
      </c>
      <c r="C125" t="s">
        <v>140</v>
      </c>
      <c r="D125">
        <v>0</v>
      </c>
      <c r="E125">
        <v>0</v>
      </c>
      <c r="F125">
        <v>414</v>
      </c>
      <c r="G125">
        <v>18</v>
      </c>
      <c r="I125" t="s">
        <v>161</v>
      </c>
      <c r="J125" t="s">
        <v>156</v>
      </c>
      <c r="K125" t="s">
        <v>157</v>
      </c>
      <c r="L125" t="s">
        <v>143</v>
      </c>
    </row>
    <row r="126" spans="1:12" x14ac:dyDescent="0.2">
      <c r="A126" t="s">
        <v>162</v>
      </c>
      <c r="B126" t="s">
        <v>36</v>
      </c>
      <c r="C126" t="s">
        <v>140</v>
      </c>
      <c r="D126">
        <v>0</v>
      </c>
      <c r="E126">
        <v>0</v>
      </c>
      <c r="F126">
        <v>329</v>
      </c>
      <c r="G126">
        <v>20</v>
      </c>
      <c r="I126" t="s">
        <v>162</v>
      </c>
      <c r="J126" t="s">
        <v>163</v>
      </c>
      <c r="K126" t="s">
        <v>157</v>
      </c>
      <c r="L126" t="s">
        <v>143</v>
      </c>
    </row>
    <row r="127" spans="1:12" x14ac:dyDescent="0.2">
      <c r="A127" t="s">
        <v>164</v>
      </c>
      <c r="B127" t="s">
        <v>36</v>
      </c>
      <c r="C127" t="s">
        <v>140</v>
      </c>
      <c r="D127">
        <v>0</v>
      </c>
      <c r="E127">
        <v>0</v>
      </c>
      <c r="F127">
        <v>382</v>
      </c>
      <c r="G127">
        <v>22</v>
      </c>
      <c r="I127" t="s">
        <v>164</v>
      </c>
      <c r="J127" t="s">
        <v>163</v>
      </c>
      <c r="K127" t="s">
        <v>157</v>
      </c>
      <c r="L127" t="s">
        <v>143</v>
      </c>
    </row>
    <row r="128" spans="1:12" x14ac:dyDescent="0.2">
      <c r="A128" t="s">
        <v>141</v>
      </c>
      <c r="B128" t="s">
        <v>36</v>
      </c>
      <c r="C128" t="s">
        <v>140</v>
      </c>
      <c r="D128">
        <v>0</v>
      </c>
      <c r="E128">
        <v>0</v>
      </c>
      <c r="F128">
        <v>943</v>
      </c>
      <c r="G128">
        <v>-1</v>
      </c>
    </row>
    <row r="129" spans="1:26" x14ac:dyDescent="0.2">
      <c r="A129" t="s">
        <v>146</v>
      </c>
      <c r="B129" t="s">
        <v>36</v>
      </c>
      <c r="C129" t="s">
        <v>140</v>
      </c>
      <c r="D129">
        <v>0</v>
      </c>
      <c r="E129">
        <v>0</v>
      </c>
      <c r="F129">
        <v>765</v>
      </c>
      <c r="G129">
        <v>-1</v>
      </c>
    </row>
    <row r="130" spans="1:26" x14ac:dyDescent="0.2">
      <c r="A130" t="s">
        <v>149</v>
      </c>
      <c r="B130" t="s">
        <v>36</v>
      </c>
      <c r="C130" t="s">
        <v>140</v>
      </c>
      <c r="D130">
        <v>0</v>
      </c>
      <c r="E130">
        <v>0</v>
      </c>
      <c r="F130">
        <v>794</v>
      </c>
      <c r="G130">
        <v>-1</v>
      </c>
    </row>
    <row r="131" spans="1:26" x14ac:dyDescent="0.2">
      <c r="A131" t="s">
        <v>153</v>
      </c>
      <c r="B131" t="s">
        <v>36</v>
      </c>
      <c r="C131" t="s">
        <v>140</v>
      </c>
      <c r="D131">
        <v>0</v>
      </c>
      <c r="E131">
        <v>0</v>
      </c>
      <c r="F131">
        <v>776</v>
      </c>
      <c r="G131">
        <v>-1</v>
      </c>
    </row>
    <row r="132" spans="1:26" x14ac:dyDescent="0.2">
      <c r="A132" t="s">
        <v>156</v>
      </c>
      <c r="B132" t="s">
        <v>36</v>
      </c>
      <c r="C132" t="s">
        <v>140</v>
      </c>
      <c r="D132">
        <v>0</v>
      </c>
      <c r="E132">
        <v>0</v>
      </c>
      <c r="F132">
        <v>617</v>
      </c>
      <c r="G132">
        <v>-1</v>
      </c>
    </row>
    <row r="133" spans="1:26" x14ac:dyDescent="0.2">
      <c r="A133" t="s">
        <v>163</v>
      </c>
      <c r="B133" t="s">
        <v>36</v>
      </c>
      <c r="C133" t="s">
        <v>140</v>
      </c>
      <c r="D133">
        <v>0</v>
      </c>
      <c r="E133">
        <v>0</v>
      </c>
      <c r="F133">
        <v>672</v>
      </c>
      <c r="G133">
        <v>-1</v>
      </c>
    </row>
    <row r="134" spans="1:26" x14ac:dyDescent="0.2">
      <c r="A134" t="s">
        <v>159</v>
      </c>
      <c r="B134" t="s">
        <v>165</v>
      </c>
      <c r="C134" t="s">
        <v>140</v>
      </c>
      <c r="D134">
        <v>0</v>
      </c>
      <c r="E134">
        <v>0</v>
      </c>
      <c r="F134" s="4">
        <f>5194-50</f>
        <v>5144</v>
      </c>
      <c r="G134">
        <v>-1</v>
      </c>
    </row>
    <row r="135" spans="1:26" x14ac:dyDescent="0.2">
      <c r="A135" t="s">
        <v>142</v>
      </c>
      <c r="B135" t="s">
        <v>165</v>
      </c>
      <c r="C135" t="s">
        <v>140</v>
      </c>
      <c r="D135">
        <v>0</v>
      </c>
      <c r="E135">
        <v>0</v>
      </c>
      <c r="F135">
        <v>3058</v>
      </c>
      <c r="G135">
        <v>-1</v>
      </c>
      <c r="Z135" s="4"/>
    </row>
    <row r="136" spans="1:26" x14ac:dyDescent="0.2">
      <c r="A136" t="s">
        <v>150</v>
      </c>
      <c r="B136" t="s">
        <v>165</v>
      </c>
      <c r="C136" t="s">
        <v>140</v>
      </c>
      <c r="D136">
        <v>0</v>
      </c>
      <c r="E136">
        <v>0</v>
      </c>
      <c r="F136">
        <v>2881</v>
      </c>
      <c r="G136">
        <v>-1</v>
      </c>
    </row>
    <row r="137" spans="1:26" x14ac:dyDescent="0.2">
      <c r="A137" t="s">
        <v>157</v>
      </c>
      <c r="B137" t="s">
        <v>165</v>
      </c>
      <c r="C137" t="s">
        <v>140</v>
      </c>
      <c r="D137">
        <v>0</v>
      </c>
      <c r="E137">
        <v>0</v>
      </c>
      <c r="F137">
        <v>2945</v>
      </c>
      <c r="G137">
        <v>-1</v>
      </c>
    </row>
    <row r="138" spans="1:26" x14ac:dyDescent="0.2">
      <c r="A138" t="s">
        <v>143</v>
      </c>
      <c r="B138" t="s">
        <v>166</v>
      </c>
      <c r="C138" t="s">
        <v>140</v>
      </c>
      <c r="D138">
        <v>0</v>
      </c>
      <c r="E138">
        <v>0</v>
      </c>
      <c r="F138" s="4">
        <f>2225-50</f>
        <v>2175</v>
      </c>
      <c r="G138">
        <v>-1</v>
      </c>
    </row>
    <row r="139" spans="1:26" x14ac:dyDescent="0.2">
      <c r="Z139" s="4"/>
    </row>
  </sheetData>
  <sheetProtection selectLockedCells="1" selectUnlockedCells="1"/>
  <mergeCells count="2">
    <mergeCell ref="N43:P43"/>
    <mergeCell ref="Q43:R43"/>
  </mergeCells>
  <phoneticPr fontId="4" type="noConversion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21"/>
  <sheetViews>
    <sheetView workbookViewId="0">
      <selection activeCell="C44" sqref="C44"/>
    </sheetView>
  </sheetViews>
  <sheetFormatPr defaultRowHeight="12.75" x14ac:dyDescent="0.2"/>
  <cols>
    <col min="1" max="1" width="17.28515625" customWidth="1"/>
    <col min="2" max="2" width="27" customWidth="1"/>
    <col min="3" max="3" width="30.28515625" customWidth="1"/>
    <col min="11" max="11" width="25.85546875" customWidth="1"/>
    <col min="12" max="12" width="16.140625" customWidth="1"/>
    <col min="20" max="20" width="13.7109375" customWidth="1"/>
  </cols>
  <sheetData>
    <row r="1" spans="1:3" x14ac:dyDescent="0.2">
      <c r="A1" t="s">
        <v>167</v>
      </c>
      <c r="B1" s="5">
        <v>44532</v>
      </c>
      <c r="C1" t="s">
        <v>168</v>
      </c>
    </row>
    <row r="2" spans="1:3" x14ac:dyDescent="0.2">
      <c r="A2" t="s">
        <v>47</v>
      </c>
      <c r="B2">
        <v>-10</v>
      </c>
    </row>
    <row r="3" spans="1:3" x14ac:dyDescent="0.2">
      <c r="A3" t="s">
        <v>50</v>
      </c>
      <c r="B3">
        <v>-10</v>
      </c>
    </row>
    <row r="4" spans="1:3" x14ac:dyDescent="0.2">
      <c r="A4" t="s">
        <v>38</v>
      </c>
      <c r="B4">
        <v>-10</v>
      </c>
    </row>
    <row r="5" spans="1:3" x14ac:dyDescent="0.2">
      <c r="A5" t="s">
        <v>41</v>
      </c>
      <c r="B5">
        <v>-10</v>
      </c>
    </row>
    <row r="6" spans="1:3" x14ac:dyDescent="0.2">
      <c r="A6" t="s">
        <v>45</v>
      </c>
      <c r="B6">
        <v>-15</v>
      </c>
    </row>
    <row r="7" spans="1:3" x14ac:dyDescent="0.2">
      <c r="A7" t="s">
        <v>48</v>
      </c>
      <c r="B7">
        <v>-10</v>
      </c>
    </row>
    <row r="8" spans="1:3" x14ac:dyDescent="0.2">
      <c r="A8" t="s">
        <v>51</v>
      </c>
      <c r="B8">
        <v>-10</v>
      </c>
    </row>
    <row r="9" spans="1:3" x14ac:dyDescent="0.2">
      <c r="A9" t="s">
        <v>68</v>
      </c>
      <c r="B9">
        <v>-5</v>
      </c>
    </row>
    <row r="10" spans="1:3" x14ac:dyDescent="0.2">
      <c r="A10" t="s">
        <v>71</v>
      </c>
      <c r="B10">
        <v>-5</v>
      </c>
    </row>
    <row r="11" spans="1:3" x14ac:dyDescent="0.2">
      <c r="A11" t="s">
        <v>75</v>
      </c>
      <c r="B11">
        <v>-10</v>
      </c>
    </row>
    <row r="13" spans="1:3" x14ac:dyDescent="0.2">
      <c r="A13" s="5">
        <v>44593</v>
      </c>
      <c r="B13" t="s">
        <v>170</v>
      </c>
    </row>
    <row r="14" spans="1:3" x14ac:dyDescent="0.2">
      <c r="A14" t="s">
        <v>171</v>
      </c>
    </row>
    <row r="16" spans="1:3" x14ac:dyDescent="0.2">
      <c r="A16" s="5">
        <v>44643</v>
      </c>
      <c r="B16" t="s">
        <v>172</v>
      </c>
      <c r="C16" t="s">
        <v>173</v>
      </c>
    </row>
    <row r="17" spans="1:21" x14ac:dyDescent="0.2">
      <c r="A17" t="s">
        <v>174</v>
      </c>
    </row>
    <row r="18" spans="1:21" x14ac:dyDescent="0.2">
      <c r="A18" t="s">
        <v>176</v>
      </c>
    </row>
    <row r="19" spans="1:21" x14ac:dyDescent="0.2">
      <c r="A19" t="s">
        <v>175</v>
      </c>
    </row>
    <row r="20" spans="1:21" x14ac:dyDescent="0.2">
      <c r="A20" t="s">
        <v>178</v>
      </c>
    </row>
    <row r="21" spans="1:21" x14ac:dyDescent="0.2">
      <c r="T21" s="4"/>
      <c r="U2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 lenght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2021-12-02T11:05:15Z</dcterms:created>
  <dcterms:modified xsi:type="dcterms:W3CDTF">2022-03-23T13:33:15Z</dcterms:modified>
</cp:coreProperties>
</file>