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LineManagement\gliders\Blizzard\V6\20\"/>
    </mc:Choice>
  </mc:AlternateContent>
  <xr:revisionPtr revIDLastSave="0" documentId="8_{F81CBEBA-6234-4C21-A5E2-DEB4A1E77971}" xr6:coauthVersionLast="47" xr6:coauthVersionMax="47" xr10:uidLastSave="{00000000-0000-0000-0000-000000000000}"/>
  <bookViews>
    <workbookView xWindow="5310" yWindow="1650" windowWidth="33060" windowHeight="18270" tabRatio="299" xr2:uid="{00000000-000D-0000-FFFF-FFFF00000000}"/>
  </bookViews>
  <sheets>
    <sheet name="Sheet1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8" i="1" l="1"/>
  <c r="F105" i="1"/>
  <c r="F104" i="1"/>
  <c r="F86" i="1"/>
  <c r="F83" i="1"/>
  <c r="F82" i="1"/>
  <c r="F54" i="1"/>
  <c r="F53" i="1"/>
  <c r="F52" i="1"/>
  <c r="F33" i="1"/>
  <c r="F31" i="1"/>
  <c r="F32" i="1"/>
  <c r="F30" i="1"/>
  <c r="F29" i="1"/>
  <c r="F28" i="1"/>
  <c r="F27" i="1"/>
  <c r="F22" i="1"/>
  <c r="F21" i="1"/>
</calcChain>
</file>

<file path=xl/sharedStrings.xml><?xml version="1.0" encoding="utf-8"?>
<sst xmlns="http://schemas.openxmlformats.org/spreadsheetml/2006/main" count="689" uniqueCount="180">
  <si>
    <t>BGD</t>
  </si>
  <si>
    <t>Line Tables</t>
  </si>
  <si>
    <t>Loops On CR1 CR2 CR3 DR1 DR2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</si>
  <si>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</si>
  <si>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</si>
  <si>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</si>
  <si>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</si>
  <si>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</si>
  <si>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</si>
  <si>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</si>
  <si>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</si>
  <si>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</si>
  <si>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</si>
  <si>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</si>
  <si>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</si>
  <si>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</si>
  <si>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</si>
  <si>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</si>
  <si>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</si>
  <si>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</si>
  <si>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</si>
  <si>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</si>
  <si>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</si>
  <si>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TST</t>
  </si>
  <si>
    <t>a1</t>
  </si>
  <si>
    <t>PPSL120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</si>
  <si>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</si>
  <si>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</si>
  <si>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</si>
  <si>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</si>
  <si>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</si>
  <si>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</si>
  <si>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</si>
  <si>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</si>
  <si>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</si>
  <si>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</si>
  <si>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</si>
  <si>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DSL70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</si>
  <si>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</si>
  <si>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</si>
  <si>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</si>
  <si>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</si>
  <si>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</si>
  <si>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</si>
  <si>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</si>
  <si>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</si>
  <si>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</si>
  <si>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</si>
  <si>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</si>
  <si>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</si>
  <si>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BR4</t>
  </si>
  <si>
    <t>a14</t>
  </si>
  <si>
    <t>AM8</t>
  </si>
  <si>
    <t>a15</t>
  </si>
  <si>
    <t>PPSLS180</t>
  </si>
  <si>
    <t>PPSL275</t>
  </si>
  <si>
    <t>PPSL200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</si>
  <si>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</si>
  <si>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</si>
  <si>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</si>
  <si>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</si>
  <si>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</si>
  <si>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</si>
  <si>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</si>
  <si>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</si>
  <si>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</si>
  <si>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</si>
  <si>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</si>
  <si>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</si>
  <si>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</si>
  <si>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</si>
  <si>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</si>
  <si>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</si>
  <si>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</si>
  <si>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</si>
  <si>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</si>
  <si>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</si>
  <si>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</si>
  <si>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</si>
  <si>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</si>
  <si>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b14</t>
  </si>
  <si>
    <t>TSL140</t>
  </si>
  <si>
    <t>Orange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</si>
  <si>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</si>
  <si>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</si>
  <si>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</si>
  <si>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</si>
  <si>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</si>
  <si>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</si>
  <si>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</si>
  <si>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</si>
  <si>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</si>
  <si>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</si>
  <si>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</si>
  <si>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</si>
  <si>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</si>
  <si>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</si>
  <si>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</si>
  <si>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</si>
  <si>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</si>
  <si>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</si>
  <si>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</si>
  <si>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</si>
  <si>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CMU2</t>
  </si>
  <si>
    <t>c11</t>
  </si>
  <si>
    <t>CMU3</t>
  </si>
  <si>
    <t>CM6</t>
  </si>
  <si>
    <t>c12</t>
  </si>
  <si>
    <t>CMU4</t>
  </si>
  <si>
    <t>c13</t>
  </si>
  <si>
    <t>CM7</t>
  </si>
  <si>
    <t>c14</t>
  </si>
  <si>
    <t>TSL190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</si>
  <si>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</si>
  <si>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</si>
  <si>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</si>
  <si>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</si>
  <si>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</si>
  <si>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</si>
  <si>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</si>
  <si>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</si>
  <si>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</si>
  <si>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</si>
  <si>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</si>
  <si>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</si>
  <si>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</si>
  <si>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</si>
  <si>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</si>
  <si>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</si>
  <si>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d11</t>
  </si>
  <si>
    <t>d12</t>
  </si>
  <si>
    <t>d13</t>
  </si>
  <si>
    <t>e1</t>
  </si>
  <si>
    <t>e2</t>
  </si>
  <si>
    <t>e3</t>
  </si>
  <si>
    <t>e4</t>
  </si>
  <si>
    <t>e5</t>
  </si>
  <si>
    <t>e6</t>
  </si>
  <si>
    <t>e7</t>
  </si>
  <si>
    <t>e8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</si>
  <si>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</si>
  <si>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</si>
  <si>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</si>
  <si>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</si>
  <si>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</si>
  <si>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</si>
  <si>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</si>
  <si>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</si>
  <si>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</si>
  <si>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</si>
  <si>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</si>
  <si>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</si>
  <si>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</si>
  <si>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</si>
  <si>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</si>
  <si>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</si>
  <si>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</si>
  <si>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</si>
  <si>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</si>
  <si>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kts1</t>
  </si>
  <si>
    <t>KL2</t>
  </si>
  <si>
    <t>kts2</t>
  </si>
  <si>
    <t>k10</t>
  </si>
  <si>
    <t>k11</t>
  </si>
  <si>
    <t>KM6</t>
  </si>
  <si>
    <t>k12</t>
  </si>
  <si>
    <t>DSL110</t>
  </si>
  <si>
    <t>DSL350</t>
  </si>
  <si>
    <t>rev2</t>
  </si>
  <si>
    <t>Fixed naming error : changed PPSLs191 to PPSLs180</t>
  </si>
  <si>
    <t>rev9</t>
  </si>
  <si>
    <t>added elasticity calc updates</t>
  </si>
  <si>
    <t xml:space="preserve">CR1,2,3 </t>
  </si>
  <si>
    <t xml:space="preserve">DR1,2 </t>
  </si>
  <si>
    <t xml:space="preserve">KL1 </t>
  </si>
  <si>
    <t>brakes and TST are measured from the knot up to the webbing (reefing not included)</t>
  </si>
  <si>
    <t>rev10</t>
  </si>
  <si>
    <t>brake length update</t>
  </si>
  <si>
    <t>KL1 +50mm</t>
  </si>
  <si>
    <t>Blizzard20V6_rev10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</si>
</sst>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0" xfId="0" applyBorder="1"/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38"/>
  <sheetViews>
    <sheetView tabSelected="1" workbookViewId="0">
      <selection activeCell="O7" sqref="O7"/>
    </sheetView>
  </sheetViews>
  <sheetFormatPr defaultColWidth="11.5703125" defaultRowHeight="12.75" x14ac:dyDescent="0.2"/>
  <cols>
    <col min="1" max="1" width="54.28515625" customWidth="1"/>
    <col min="2" max="2" width="10.710937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.5703125" customWidth="1"/>
    <col min="9" max="9" width="5.140625" customWidth="1"/>
    <col min="10" max="10" width="7" customWidth="1"/>
    <col min="11" max="11" width="5.85546875" customWidth="1"/>
    <col min="12" max="12" width="5.140625" customWidth="1"/>
    <col min="15" max="15" width="16.7109375" customWidth="1"/>
    <col min="16" max="21" width="5.5703125" customWidth="1"/>
  </cols>
  <sheetData>
    <row r="1" spans="1:21" x14ac:dyDescent="0.2">
      <c r="A1" t="s">
        <v>0</v>
      </c>
    </row>
    <row r="2" spans="1:21" x14ac:dyDescent="0.2">
      <c r="A2" t="s">
        <v>1</v>
      </c>
    </row>
    <row r="3" spans="1:21" x14ac:dyDescent="0.2">
      <c r="A3" t="s">
        <v>2</v>
      </c>
    </row>
    <row r="4" spans="1:21" x14ac:dyDescent="0.2">
      <c r="A4" t="s">
        <v>3</v>
      </c>
    </row>
    <row r="6" spans="1:21" x14ac:dyDescent="0.2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11</v>
      </c>
      <c r="O6" t="s">
        <v>179</v>
      </c>
    </row>
    <row r="7" spans="1:21" ht="13.5" thickBot="1" x14ac:dyDescent="0.25">
      <c r="A7" t="s">
        <v>12</v>
      </c>
      <c r="N7" t="s">
        <v>13</v>
      </c>
      <c r="O7" t="s">
        <v>175</v>
      </c>
    </row>
    <row r="8" spans="1:21" x14ac:dyDescent="0.2">
      <c r="I8" t="s">
        <v>14</v>
      </c>
      <c r="J8" t="s">
        <v>15</v>
      </c>
      <c r="K8" t="s">
        <v>16</v>
      </c>
      <c r="N8" s="8"/>
      <c r="O8" s="9" t="s">
        <v>17</v>
      </c>
      <c r="P8" s="9" t="s">
        <v>18</v>
      </c>
      <c r="Q8" s="9" t="s">
        <v>19</v>
      </c>
      <c r="R8" s="9" t="s">
        <v>20</v>
      </c>
      <c r="S8" s="9" t="s">
        <v>21</v>
      </c>
      <c r="T8" s="9" t="s">
        <v>22</v>
      </c>
      <c r="U8" s="10" t="s">
        <v>23</v>
      </c>
    </row>
    <row r="9" spans="1:21" x14ac:dyDescent="0.2">
      <c r="A9" t="s">
        <v>24</v>
      </c>
      <c r="B9" t="s">
        <v>25</v>
      </c>
      <c r="C9" t="s">
        <v>26</v>
      </c>
      <c r="D9">
        <v>0</v>
      </c>
      <c r="E9">
        <v>0</v>
      </c>
      <c r="F9">
        <v>426</v>
      </c>
      <c r="G9">
        <v>2</v>
      </c>
      <c r="I9" t="s">
        <v>24</v>
      </c>
      <c r="J9" t="s">
        <v>27</v>
      </c>
      <c r="K9" t="s">
        <v>28</v>
      </c>
      <c r="N9" s="11">
        <v>1</v>
      </c>
      <c r="O9" s="5">
        <v>6051</v>
      </c>
      <c r="P9" s="5">
        <v>5958</v>
      </c>
      <c r="Q9" s="5">
        <v>6016</v>
      </c>
      <c r="R9" s="5">
        <v>6108</v>
      </c>
      <c r="S9" s="5">
        <v>6199</v>
      </c>
      <c r="T9" s="5">
        <v>6279</v>
      </c>
      <c r="U9" s="12">
        <v>5419</v>
      </c>
    </row>
    <row r="10" spans="1:21" x14ac:dyDescent="0.2">
      <c r="A10" t="s">
        <v>29</v>
      </c>
      <c r="B10" t="s">
        <v>25</v>
      </c>
      <c r="C10" t="s">
        <v>26</v>
      </c>
      <c r="D10">
        <v>0</v>
      </c>
      <c r="E10">
        <v>0</v>
      </c>
      <c r="F10">
        <v>393</v>
      </c>
      <c r="G10">
        <v>3</v>
      </c>
      <c r="I10" t="s">
        <v>29</v>
      </c>
      <c r="J10" t="s">
        <v>27</v>
      </c>
      <c r="K10" t="s">
        <v>28</v>
      </c>
      <c r="N10" s="11">
        <v>2</v>
      </c>
      <c r="O10" s="5">
        <v>6018</v>
      </c>
      <c r="P10" s="5">
        <v>5922</v>
      </c>
      <c r="Q10" s="5">
        <v>5964</v>
      </c>
      <c r="R10" s="5">
        <v>6051</v>
      </c>
      <c r="S10" s="5">
        <v>6148</v>
      </c>
      <c r="T10" s="5">
        <v>6139</v>
      </c>
      <c r="U10" s="12">
        <v>5190</v>
      </c>
    </row>
    <row r="11" spans="1:21" x14ac:dyDescent="0.2">
      <c r="A11" t="s">
        <v>30</v>
      </c>
      <c r="B11" t="s">
        <v>25</v>
      </c>
      <c r="C11" t="s">
        <v>26</v>
      </c>
      <c r="D11">
        <v>0</v>
      </c>
      <c r="E11">
        <v>0</v>
      </c>
      <c r="F11">
        <v>441</v>
      </c>
      <c r="G11">
        <v>5</v>
      </c>
      <c r="I11" t="s">
        <v>30</v>
      </c>
      <c r="J11" t="s">
        <v>31</v>
      </c>
      <c r="K11" t="s">
        <v>28</v>
      </c>
      <c r="N11" s="11">
        <v>3</v>
      </c>
      <c r="O11" s="5">
        <v>5990</v>
      </c>
      <c r="P11" s="5">
        <v>5895</v>
      </c>
      <c r="Q11" s="5">
        <v>5936</v>
      </c>
      <c r="R11" s="5">
        <v>6029</v>
      </c>
      <c r="S11" s="5">
        <v>6123</v>
      </c>
      <c r="T11" s="5">
        <v>6041</v>
      </c>
      <c r="U11" s="12"/>
    </row>
    <row r="12" spans="1:21" x14ac:dyDescent="0.2">
      <c r="A12" t="s">
        <v>32</v>
      </c>
      <c r="B12" t="s">
        <v>25</v>
      </c>
      <c r="C12" t="s">
        <v>26</v>
      </c>
      <c r="D12">
        <v>0</v>
      </c>
      <c r="E12">
        <v>0</v>
      </c>
      <c r="F12">
        <v>452</v>
      </c>
      <c r="G12">
        <v>6</v>
      </c>
      <c r="I12" t="s">
        <v>32</v>
      </c>
      <c r="J12" t="s">
        <v>31</v>
      </c>
      <c r="K12" t="s">
        <v>28</v>
      </c>
      <c r="N12" s="11">
        <v>4</v>
      </c>
      <c r="O12" s="5">
        <v>6001</v>
      </c>
      <c r="P12" s="5">
        <v>5908</v>
      </c>
      <c r="Q12" s="5">
        <v>5965</v>
      </c>
      <c r="R12" s="5">
        <v>6067</v>
      </c>
      <c r="S12" s="5">
        <v>6155</v>
      </c>
      <c r="T12" s="5">
        <v>6060</v>
      </c>
      <c r="U12" s="12"/>
    </row>
    <row r="13" spans="1:21" x14ac:dyDescent="0.2">
      <c r="A13" t="s">
        <v>33</v>
      </c>
      <c r="B13" t="s">
        <v>25</v>
      </c>
      <c r="C13" t="s">
        <v>26</v>
      </c>
      <c r="D13">
        <v>0</v>
      </c>
      <c r="E13">
        <v>0</v>
      </c>
      <c r="F13">
        <v>440</v>
      </c>
      <c r="G13">
        <v>8</v>
      </c>
      <c r="I13" t="s">
        <v>33</v>
      </c>
      <c r="J13" t="s">
        <v>34</v>
      </c>
      <c r="K13" t="s">
        <v>35</v>
      </c>
      <c r="N13" s="11">
        <v>5</v>
      </c>
      <c r="O13" s="5">
        <v>5986</v>
      </c>
      <c r="P13" s="5">
        <v>5894</v>
      </c>
      <c r="Q13" s="5">
        <v>5954</v>
      </c>
      <c r="R13" s="5">
        <v>6056</v>
      </c>
      <c r="S13" s="5">
        <v>6136</v>
      </c>
      <c r="T13" s="5">
        <v>5928</v>
      </c>
      <c r="U13" s="12"/>
    </row>
    <row r="14" spans="1:21" x14ac:dyDescent="0.2">
      <c r="A14" t="s">
        <v>36</v>
      </c>
      <c r="B14" t="s">
        <v>37</v>
      </c>
      <c r="C14" t="s">
        <v>26</v>
      </c>
      <c r="D14">
        <v>0</v>
      </c>
      <c r="E14">
        <v>0</v>
      </c>
      <c r="F14">
        <v>418</v>
      </c>
      <c r="G14">
        <v>9</v>
      </c>
      <c r="I14" t="s">
        <v>36</v>
      </c>
      <c r="J14" t="s">
        <v>34</v>
      </c>
      <c r="K14" t="s">
        <v>35</v>
      </c>
      <c r="N14" s="11">
        <v>6</v>
      </c>
      <c r="O14" s="5">
        <v>5964</v>
      </c>
      <c r="P14" s="5">
        <v>5870</v>
      </c>
      <c r="Q14" s="5">
        <v>5920</v>
      </c>
      <c r="R14" s="5">
        <v>6014</v>
      </c>
      <c r="S14" s="5">
        <v>6092</v>
      </c>
      <c r="T14" s="5">
        <v>5818</v>
      </c>
      <c r="U14" s="12"/>
    </row>
    <row r="15" spans="1:21" x14ac:dyDescent="0.2">
      <c r="A15" t="s">
        <v>38</v>
      </c>
      <c r="B15" t="s">
        <v>37</v>
      </c>
      <c r="C15" t="s">
        <v>26</v>
      </c>
      <c r="D15">
        <v>0</v>
      </c>
      <c r="E15">
        <v>0</v>
      </c>
      <c r="F15">
        <v>366</v>
      </c>
      <c r="G15">
        <v>11</v>
      </c>
      <c r="I15" t="s">
        <v>38</v>
      </c>
      <c r="J15" t="s">
        <v>39</v>
      </c>
      <c r="K15" t="s">
        <v>35</v>
      </c>
      <c r="N15" s="11">
        <v>7</v>
      </c>
      <c r="O15" s="5">
        <v>5935</v>
      </c>
      <c r="P15" s="5">
        <v>5857</v>
      </c>
      <c r="Q15" s="5">
        <v>5921</v>
      </c>
      <c r="R15" s="5">
        <v>6016</v>
      </c>
      <c r="S15" s="5">
        <v>6084</v>
      </c>
      <c r="T15" s="5">
        <v>5794</v>
      </c>
      <c r="U15" s="12"/>
    </row>
    <row r="16" spans="1:21" x14ac:dyDescent="0.2">
      <c r="A16" t="s">
        <v>40</v>
      </c>
      <c r="B16" t="s">
        <v>37</v>
      </c>
      <c r="C16" t="s">
        <v>26</v>
      </c>
      <c r="D16">
        <v>0</v>
      </c>
      <c r="E16">
        <v>0</v>
      </c>
      <c r="F16">
        <v>380</v>
      </c>
      <c r="G16">
        <v>12</v>
      </c>
      <c r="I16" t="s">
        <v>40</v>
      </c>
      <c r="J16" t="s">
        <v>39</v>
      </c>
      <c r="K16" t="s">
        <v>35</v>
      </c>
      <c r="N16" s="11">
        <v>8</v>
      </c>
      <c r="O16" s="5">
        <v>5949</v>
      </c>
      <c r="P16" s="5">
        <v>5878</v>
      </c>
      <c r="Q16" s="5">
        <v>5961</v>
      </c>
      <c r="R16" s="5">
        <v>6054</v>
      </c>
      <c r="S16" s="5">
        <v>6110</v>
      </c>
      <c r="T16" s="5">
        <v>5876</v>
      </c>
      <c r="U16" s="12"/>
    </row>
    <row r="17" spans="1:39" x14ac:dyDescent="0.2">
      <c r="A17" t="s">
        <v>41</v>
      </c>
      <c r="B17" t="s">
        <v>37</v>
      </c>
      <c r="C17" t="s">
        <v>26</v>
      </c>
      <c r="D17">
        <v>0</v>
      </c>
      <c r="E17">
        <v>0</v>
      </c>
      <c r="F17">
        <v>1536</v>
      </c>
      <c r="G17">
        <v>14</v>
      </c>
      <c r="I17" t="s">
        <v>41</v>
      </c>
      <c r="J17" t="s">
        <v>42</v>
      </c>
      <c r="K17" t="s">
        <v>43</v>
      </c>
      <c r="N17" s="11">
        <v>9</v>
      </c>
      <c r="O17" s="5">
        <v>5914</v>
      </c>
      <c r="P17" s="5">
        <v>5854</v>
      </c>
      <c r="Q17" s="5">
        <v>5941</v>
      </c>
      <c r="R17" s="5">
        <v>5986</v>
      </c>
      <c r="S17" s="5">
        <v>0</v>
      </c>
      <c r="T17" s="5">
        <v>5810</v>
      </c>
      <c r="U17" s="12"/>
    </row>
    <row r="18" spans="1:39" x14ac:dyDescent="0.2">
      <c r="A18" t="s">
        <v>44</v>
      </c>
      <c r="B18" t="s">
        <v>37</v>
      </c>
      <c r="C18" t="s">
        <v>26</v>
      </c>
      <c r="D18">
        <v>0</v>
      </c>
      <c r="E18">
        <v>0</v>
      </c>
      <c r="F18">
        <v>1488</v>
      </c>
      <c r="G18">
        <v>16</v>
      </c>
      <c r="I18" t="s">
        <v>44</v>
      </c>
      <c r="J18" t="s">
        <v>42</v>
      </c>
      <c r="K18" t="s">
        <v>43</v>
      </c>
      <c r="N18" s="11">
        <v>10</v>
      </c>
      <c r="O18" s="5">
        <v>5866</v>
      </c>
      <c r="P18" s="5">
        <v>5814</v>
      </c>
      <c r="Q18" s="5">
        <v>5904</v>
      </c>
      <c r="R18" s="5">
        <v>5946</v>
      </c>
      <c r="S18" s="5">
        <v>0</v>
      </c>
      <c r="T18" s="5">
        <v>5753</v>
      </c>
      <c r="U18" s="12"/>
    </row>
    <row r="19" spans="1:39" x14ac:dyDescent="0.2">
      <c r="A19" t="s">
        <v>45</v>
      </c>
      <c r="B19" t="s">
        <v>37</v>
      </c>
      <c r="C19" t="s">
        <v>26</v>
      </c>
      <c r="D19">
        <v>0</v>
      </c>
      <c r="E19">
        <v>0</v>
      </c>
      <c r="F19">
        <v>1135</v>
      </c>
      <c r="G19">
        <v>18</v>
      </c>
      <c r="I19" t="s">
        <v>45</v>
      </c>
      <c r="J19" t="s">
        <v>46</v>
      </c>
      <c r="K19" t="s">
        <v>43</v>
      </c>
      <c r="N19" s="11">
        <v>11</v>
      </c>
      <c r="O19" s="5">
        <v>5806</v>
      </c>
      <c r="P19" s="5">
        <v>5773</v>
      </c>
      <c r="Q19" s="5">
        <v>5871</v>
      </c>
      <c r="R19" s="5">
        <v>5908</v>
      </c>
      <c r="S19" s="5">
        <v>0</v>
      </c>
      <c r="T19" s="5">
        <v>5723</v>
      </c>
      <c r="U19" s="12"/>
    </row>
    <row r="20" spans="1:39" x14ac:dyDescent="0.2">
      <c r="A20" t="s">
        <v>47</v>
      </c>
      <c r="B20" t="s">
        <v>37</v>
      </c>
      <c r="C20" t="s">
        <v>26</v>
      </c>
      <c r="D20">
        <v>0</v>
      </c>
      <c r="E20">
        <v>0</v>
      </c>
      <c r="F20">
        <v>1051</v>
      </c>
      <c r="G20">
        <v>20</v>
      </c>
      <c r="I20" t="s">
        <v>47</v>
      </c>
      <c r="J20" t="s">
        <v>46</v>
      </c>
      <c r="K20" t="s">
        <v>43</v>
      </c>
      <c r="N20" s="11">
        <v>12</v>
      </c>
      <c r="O20" s="5">
        <v>5722</v>
      </c>
      <c r="P20" s="5">
        <v>5713</v>
      </c>
      <c r="Q20" s="5">
        <v>5821</v>
      </c>
      <c r="R20" s="5">
        <v>5860</v>
      </c>
      <c r="S20" s="5">
        <v>0</v>
      </c>
      <c r="T20" s="5">
        <v>5772</v>
      </c>
      <c r="U20" s="12"/>
    </row>
    <row r="21" spans="1:39" x14ac:dyDescent="0.2">
      <c r="A21" t="s">
        <v>48</v>
      </c>
      <c r="B21" t="s">
        <v>37</v>
      </c>
      <c r="C21" t="s">
        <v>26</v>
      </c>
      <c r="D21">
        <v>0</v>
      </c>
      <c r="E21">
        <v>0</v>
      </c>
      <c r="F21" s="4">
        <f>434-10</f>
        <v>424</v>
      </c>
      <c r="G21">
        <v>22</v>
      </c>
      <c r="I21" t="s">
        <v>48</v>
      </c>
      <c r="J21" t="s">
        <v>49</v>
      </c>
      <c r="K21" t="s">
        <v>50</v>
      </c>
      <c r="N21" s="11">
        <v>13</v>
      </c>
      <c r="O21" s="5">
        <v>5538</v>
      </c>
      <c r="P21" s="5">
        <v>5527</v>
      </c>
      <c r="Q21" s="5">
        <v>5577</v>
      </c>
      <c r="R21" s="5">
        <v>5648</v>
      </c>
      <c r="S21" s="5">
        <v>0</v>
      </c>
      <c r="T21" s="5">
        <v>0</v>
      </c>
      <c r="U21" s="12"/>
    </row>
    <row r="22" spans="1:39" x14ac:dyDescent="0.2">
      <c r="A22" t="s">
        <v>51</v>
      </c>
      <c r="B22" t="s">
        <v>37</v>
      </c>
      <c r="C22" t="s">
        <v>26</v>
      </c>
      <c r="D22">
        <v>0</v>
      </c>
      <c r="E22">
        <v>0</v>
      </c>
      <c r="F22" s="4">
        <f>553-10</f>
        <v>543</v>
      </c>
      <c r="G22">
        <v>23</v>
      </c>
      <c r="I22" t="s">
        <v>51</v>
      </c>
      <c r="J22" t="s">
        <v>52</v>
      </c>
      <c r="K22" t="s">
        <v>50</v>
      </c>
      <c r="N22" s="11">
        <v>14</v>
      </c>
      <c r="O22" s="5">
        <v>5423</v>
      </c>
      <c r="P22" s="5">
        <v>5426</v>
      </c>
      <c r="Q22" s="5">
        <v>5499</v>
      </c>
      <c r="R22" s="5">
        <v>0</v>
      </c>
      <c r="S22" s="5">
        <v>0</v>
      </c>
      <c r="T22" s="5">
        <v>0</v>
      </c>
      <c r="U22" s="12"/>
    </row>
    <row r="23" spans="1:39" ht="13.5" thickBot="1" x14ac:dyDescent="0.25">
      <c r="A23" t="s">
        <v>53</v>
      </c>
      <c r="B23" t="s">
        <v>37</v>
      </c>
      <c r="C23" t="s">
        <v>26</v>
      </c>
      <c r="D23">
        <v>0</v>
      </c>
      <c r="E23">
        <v>0</v>
      </c>
      <c r="F23">
        <v>505</v>
      </c>
      <c r="G23">
        <v>24</v>
      </c>
      <c r="I23" t="s">
        <v>53</v>
      </c>
      <c r="J23" t="s">
        <v>52</v>
      </c>
      <c r="K23" t="s">
        <v>50</v>
      </c>
      <c r="N23" s="13">
        <v>15</v>
      </c>
      <c r="O23" s="14">
        <v>5385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5"/>
    </row>
    <row r="24" spans="1:39" x14ac:dyDescent="0.2">
      <c r="A24" t="s">
        <v>27</v>
      </c>
      <c r="B24" t="s">
        <v>54</v>
      </c>
      <c r="C24" t="s">
        <v>26</v>
      </c>
      <c r="D24">
        <v>0</v>
      </c>
      <c r="E24">
        <v>0</v>
      </c>
      <c r="F24">
        <v>2325</v>
      </c>
      <c r="G24">
        <v>-1</v>
      </c>
    </row>
    <row r="25" spans="1:39" x14ac:dyDescent="0.2">
      <c r="A25" t="s">
        <v>31</v>
      </c>
      <c r="B25" t="s">
        <v>54</v>
      </c>
      <c r="C25" t="s">
        <v>26</v>
      </c>
      <c r="D25">
        <v>0</v>
      </c>
      <c r="E25">
        <v>0</v>
      </c>
      <c r="F25">
        <v>2249</v>
      </c>
      <c r="G25">
        <v>-1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1:39" x14ac:dyDescent="0.2">
      <c r="A26" t="s">
        <v>34</v>
      </c>
      <c r="B26" t="s">
        <v>54</v>
      </c>
      <c r="C26" t="s">
        <v>26</v>
      </c>
      <c r="D26">
        <v>0</v>
      </c>
      <c r="E26">
        <v>0</v>
      </c>
      <c r="F26">
        <v>2127</v>
      </c>
      <c r="G26">
        <v>-1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x14ac:dyDescent="0.2">
      <c r="A27" t="s">
        <v>39</v>
      </c>
      <c r="B27" t="s">
        <v>54</v>
      </c>
      <c r="C27" t="s">
        <v>26</v>
      </c>
      <c r="D27">
        <v>0</v>
      </c>
      <c r="E27">
        <v>0</v>
      </c>
      <c r="F27" s="4">
        <f>2160-10</f>
        <v>2150</v>
      </c>
      <c r="G27">
        <v>-1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x14ac:dyDescent="0.2">
      <c r="A28" t="s">
        <v>42</v>
      </c>
      <c r="B28" t="s">
        <v>25</v>
      </c>
      <c r="C28" t="s">
        <v>26</v>
      </c>
      <c r="D28">
        <v>0</v>
      </c>
      <c r="E28">
        <v>0</v>
      </c>
      <c r="F28" s="4">
        <f>1323-10</f>
        <v>1313</v>
      </c>
      <c r="G28">
        <v>-1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 x14ac:dyDescent="0.2">
      <c r="A29" t="s">
        <v>46</v>
      </c>
      <c r="B29" t="s">
        <v>25</v>
      </c>
      <c r="C29" t="s">
        <v>26</v>
      </c>
      <c r="D29">
        <v>0</v>
      </c>
      <c r="E29">
        <v>0</v>
      </c>
      <c r="F29" s="4">
        <f>1621-15</f>
        <v>1606</v>
      </c>
      <c r="G29">
        <v>-1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1:39" x14ac:dyDescent="0.2">
      <c r="A30" t="s">
        <v>49</v>
      </c>
      <c r="B30" t="s">
        <v>37</v>
      </c>
      <c r="C30" t="s">
        <v>26</v>
      </c>
      <c r="D30">
        <v>0</v>
      </c>
      <c r="E30">
        <v>0</v>
      </c>
      <c r="F30" s="4">
        <f>828-10</f>
        <v>818</v>
      </c>
      <c r="G30">
        <v>-1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 x14ac:dyDescent="0.2">
      <c r="A31" t="s">
        <v>52</v>
      </c>
      <c r="B31" t="s">
        <v>37</v>
      </c>
      <c r="C31" t="s">
        <v>26</v>
      </c>
      <c r="D31">
        <v>0</v>
      </c>
      <c r="E31">
        <v>0</v>
      </c>
      <c r="F31" s="4">
        <f>594-10</f>
        <v>584</v>
      </c>
      <c r="G31">
        <v>-1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x14ac:dyDescent="0.2">
      <c r="A32" t="s">
        <v>28</v>
      </c>
      <c r="B32" t="s">
        <v>55</v>
      </c>
      <c r="C32" t="s">
        <v>26</v>
      </c>
      <c r="D32">
        <v>0</v>
      </c>
      <c r="E32">
        <v>0</v>
      </c>
      <c r="F32" s="4">
        <f>2787-10</f>
        <v>2777</v>
      </c>
      <c r="G32">
        <v>-1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 x14ac:dyDescent="0.2">
      <c r="A33" t="s">
        <v>35</v>
      </c>
      <c r="B33" t="s">
        <v>55</v>
      </c>
      <c r="C33" t="s">
        <v>26</v>
      </c>
      <c r="D33">
        <v>0</v>
      </c>
      <c r="E33">
        <v>0</v>
      </c>
      <c r="F33" s="4">
        <f>2903-7</f>
        <v>2896</v>
      </c>
      <c r="G33">
        <v>-1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</row>
    <row r="34" spans="1:39" x14ac:dyDescent="0.2">
      <c r="A34" t="s">
        <v>43</v>
      </c>
      <c r="B34" t="s">
        <v>56</v>
      </c>
      <c r="C34" t="s">
        <v>26</v>
      </c>
      <c r="D34">
        <v>0</v>
      </c>
      <c r="E34">
        <v>0</v>
      </c>
      <c r="F34">
        <v>2540</v>
      </c>
      <c r="G34">
        <v>-1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1:39" x14ac:dyDescent="0.2">
      <c r="A35" t="s">
        <v>57</v>
      </c>
      <c r="B35" t="s">
        <v>37</v>
      </c>
      <c r="C35" t="s">
        <v>58</v>
      </c>
      <c r="D35">
        <v>0</v>
      </c>
      <c r="E35">
        <v>0</v>
      </c>
      <c r="F35">
        <v>489</v>
      </c>
      <c r="G35">
        <v>2</v>
      </c>
      <c r="I35" t="s">
        <v>57</v>
      </c>
      <c r="J35" t="s">
        <v>59</v>
      </c>
      <c r="K35" t="s">
        <v>60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39" x14ac:dyDescent="0.2">
      <c r="A36" t="s">
        <v>61</v>
      </c>
      <c r="B36" t="s">
        <v>37</v>
      </c>
      <c r="C36" t="s">
        <v>58</v>
      </c>
      <c r="D36">
        <v>0</v>
      </c>
      <c r="E36">
        <v>0</v>
      </c>
      <c r="F36">
        <v>453</v>
      </c>
      <c r="G36">
        <v>3</v>
      </c>
      <c r="I36" t="s">
        <v>61</v>
      </c>
      <c r="J36" t="s">
        <v>59</v>
      </c>
      <c r="K36" t="s">
        <v>60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 x14ac:dyDescent="0.2">
      <c r="A37" t="s">
        <v>62</v>
      </c>
      <c r="B37" t="s">
        <v>37</v>
      </c>
      <c r="C37" t="s">
        <v>58</v>
      </c>
      <c r="D37">
        <v>0</v>
      </c>
      <c r="E37">
        <v>0</v>
      </c>
      <c r="F37">
        <v>464</v>
      </c>
      <c r="G37">
        <v>5</v>
      </c>
      <c r="I37" t="s">
        <v>62</v>
      </c>
      <c r="J37" t="s">
        <v>63</v>
      </c>
      <c r="K37" t="s">
        <v>60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x14ac:dyDescent="0.2">
      <c r="A38" t="s">
        <v>64</v>
      </c>
      <c r="B38" t="s">
        <v>37</v>
      </c>
      <c r="C38" t="s">
        <v>58</v>
      </c>
      <c r="D38">
        <v>0</v>
      </c>
      <c r="E38">
        <v>0</v>
      </c>
      <c r="F38">
        <v>477</v>
      </c>
      <c r="G38">
        <v>6</v>
      </c>
      <c r="I38" t="s">
        <v>64</v>
      </c>
      <c r="J38" t="s">
        <v>63</v>
      </c>
      <c r="K38" t="s">
        <v>60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</row>
    <row r="39" spans="1:39" x14ac:dyDescent="0.2">
      <c r="A39" t="s">
        <v>65</v>
      </c>
      <c r="B39" t="s">
        <v>37</v>
      </c>
      <c r="C39" t="s">
        <v>58</v>
      </c>
      <c r="D39">
        <v>0</v>
      </c>
      <c r="E39">
        <v>0</v>
      </c>
      <c r="F39">
        <v>462</v>
      </c>
      <c r="G39">
        <v>8</v>
      </c>
      <c r="I39" t="s">
        <v>65</v>
      </c>
      <c r="J39" t="s">
        <v>66</v>
      </c>
      <c r="K39" t="s">
        <v>67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</row>
    <row r="40" spans="1:39" x14ac:dyDescent="0.2">
      <c r="A40" t="s">
        <v>68</v>
      </c>
      <c r="B40" t="s">
        <v>37</v>
      </c>
      <c r="C40" t="s">
        <v>58</v>
      </c>
      <c r="D40">
        <v>0</v>
      </c>
      <c r="E40">
        <v>0</v>
      </c>
      <c r="F40">
        <v>438</v>
      </c>
      <c r="G40">
        <v>9</v>
      </c>
      <c r="I40" t="s">
        <v>68</v>
      </c>
      <c r="J40" t="s">
        <v>66</v>
      </c>
      <c r="K40" t="s">
        <v>67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</row>
    <row r="41" spans="1:39" x14ac:dyDescent="0.2">
      <c r="A41" t="s">
        <v>69</v>
      </c>
      <c r="B41" t="s">
        <v>37</v>
      </c>
      <c r="C41" t="s">
        <v>58</v>
      </c>
      <c r="D41">
        <v>0</v>
      </c>
      <c r="E41">
        <v>0</v>
      </c>
      <c r="F41">
        <v>415</v>
      </c>
      <c r="G41">
        <v>11</v>
      </c>
      <c r="I41" t="s">
        <v>69</v>
      </c>
      <c r="J41" t="s">
        <v>70</v>
      </c>
      <c r="K41" t="s">
        <v>67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 x14ac:dyDescent="0.2">
      <c r="A42" t="s">
        <v>71</v>
      </c>
      <c r="B42" t="s">
        <v>37</v>
      </c>
      <c r="C42" t="s">
        <v>58</v>
      </c>
      <c r="D42">
        <v>0</v>
      </c>
      <c r="E42">
        <v>0</v>
      </c>
      <c r="F42">
        <v>436</v>
      </c>
      <c r="G42">
        <v>12</v>
      </c>
      <c r="I42" t="s">
        <v>71</v>
      </c>
      <c r="J42" t="s">
        <v>70</v>
      </c>
      <c r="K42" t="s">
        <v>67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x14ac:dyDescent="0.2">
      <c r="A43" t="s">
        <v>72</v>
      </c>
      <c r="B43" t="s">
        <v>37</v>
      </c>
      <c r="C43" t="s">
        <v>58</v>
      </c>
      <c r="D43">
        <v>0</v>
      </c>
      <c r="E43">
        <v>0</v>
      </c>
      <c r="F43">
        <v>1358</v>
      </c>
      <c r="G43">
        <v>14</v>
      </c>
      <c r="I43" t="s">
        <v>72</v>
      </c>
      <c r="J43" t="s">
        <v>73</v>
      </c>
      <c r="K43" t="s">
        <v>74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</row>
    <row r="44" spans="1:39" x14ac:dyDescent="0.2">
      <c r="A44" t="s">
        <v>75</v>
      </c>
      <c r="B44" t="s">
        <v>37</v>
      </c>
      <c r="C44" t="s">
        <v>58</v>
      </c>
      <c r="D44">
        <v>0</v>
      </c>
      <c r="E44">
        <v>0</v>
      </c>
      <c r="F44">
        <v>1318</v>
      </c>
      <c r="G44">
        <v>16</v>
      </c>
      <c r="I44" t="s">
        <v>75</v>
      </c>
      <c r="J44" t="s">
        <v>73</v>
      </c>
      <c r="K44" t="s">
        <v>74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</row>
    <row r="45" spans="1:39" x14ac:dyDescent="0.2">
      <c r="A45" t="s">
        <v>76</v>
      </c>
      <c r="B45" t="s">
        <v>37</v>
      </c>
      <c r="C45" t="s">
        <v>58</v>
      </c>
      <c r="D45">
        <v>0</v>
      </c>
      <c r="E45">
        <v>0</v>
      </c>
      <c r="F45">
        <v>902</v>
      </c>
      <c r="G45">
        <v>18</v>
      </c>
      <c r="I45" t="s">
        <v>76</v>
      </c>
      <c r="J45" t="s">
        <v>77</v>
      </c>
      <c r="K45" t="s">
        <v>74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</row>
    <row r="46" spans="1:39" x14ac:dyDescent="0.2">
      <c r="A46" t="s">
        <v>78</v>
      </c>
      <c r="B46" t="s">
        <v>37</v>
      </c>
      <c r="C46" t="s">
        <v>58</v>
      </c>
      <c r="D46">
        <v>0</v>
      </c>
      <c r="E46">
        <v>0</v>
      </c>
      <c r="F46">
        <v>842</v>
      </c>
      <c r="G46">
        <v>20</v>
      </c>
      <c r="I46" t="s">
        <v>78</v>
      </c>
      <c r="J46" t="s">
        <v>77</v>
      </c>
      <c r="K46" t="s">
        <v>74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x14ac:dyDescent="0.2">
      <c r="A47" t="s">
        <v>79</v>
      </c>
      <c r="B47" t="s">
        <v>37</v>
      </c>
      <c r="C47" t="s">
        <v>58</v>
      </c>
      <c r="D47">
        <v>0</v>
      </c>
      <c r="E47">
        <v>0</v>
      </c>
      <c r="F47">
        <v>411</v>
      </c>
      <c r="G47">
        <v>22</v>
      </c>
      <c r="I47" t="s">
        <v>79</v>
      </c>
      <c r="J47" t="s">
        <v>49</v>
      </c>
      <c r="K47" t="s">
        <v>50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x14ac:dyDescent="0.2">
      <c r="A48" t="s">
        <v>80</v>
      </c>
      <c r="B48" t="s">
        <v>37</v>
      </c>
      <c r="C48" t="s">
        <v>58</v>
      </c>
      <c r="D48">
        <v>0</v>
      </c>
      <c r="E48">
        <v>0</v>
      </c>
      <c r="F48">
        <v>544</v>
      </c>
      <c r="G48">
        <v>24</v>
      </c>
      <c r="I48" t="s">
        <v>80</v>
      </c>
      <c r="J48" t="s">
        <v>52</v>
      </c>
      <c r="K48" t="s">
        <v>50</v>
      </c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1:39" x14ac:dyDescent="0.2">
      <c r="A49" t="s">
        <v>59</v>
      </c>
      <c r="B49" t="s">
        <v>54</v>
      </c>
      <c r="C49" t="s">
        <v>58</v>
      </c>
      <c r="D49">
        <v>0</v>
      </c>
      <c r="E49">
        <v>0</v>
      </c>
      <c r="F49">
        <v>2081</v>
      </c>
      <c r="G49">
        <v>-1</v>
      </c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1:39" x14ac:dyDescent="0.2">
      <c r="A50" t="s">
        <v>63</v>
      </c>
      <c r="B50" t="s">
        <v>54</v>
      </c>
      <c r="C50" t="s">
        <v>58</v>
      </c>
      <c r="D50">
        <v>0</v>
      </c>
      <c r="E50">
        <v>0</v>
      </c>
      <c r="F50">
        <v>2043</v>
      </c>
      <c r="G50">
        <v>-1</v>
      </c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1:39" x14ac:dyDescent="0.2">
      <c r="A51" t="s">
        <v>66</v>
      </c>
      <c r="B51" t="s">
        <v>25</v>
      </c>
      <c r="C51" t="s">
        <v>58</v>
      </c>
      <c r="D51">
        <v>0</v>
      </c>
      <c r="E51">
        <v>0</v>
      </c>
      <c r="F51">
        <v>1789</v>
      </c>
      <c r="G51">
        <v>-1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x14ac:dyDescent="0.2">
      <c r="A52" t="s">
        <v>70</v>
      </c>
      <c r="B52" t="s">
        <v>25</v>
      </c>
      <c r="C52" t="s">
        <v>58</v>
      </c>
      <c r="D52">
        <v>0</v>
      </c>
      <c r="E52">
        <v>0</v>
      </c>
      <c r="F52" s="4">
        <f>1804-5</f>
        <v>1799</v>
      </c>
      <c r="G52">
        <v>-1</v>
      </c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x14ac:dyDescent="0.2">
      <c r="A53" t="s">
        <v>73</v>
      </c>
      <c r="B53" t="s">
        <v>25</v>
      </c>
      <c r="C53" t="s">
        <v>58</v>
      </c>
      <c r="D53">
        <v>0</v>
      </c>
      <c r="E53">
        <v>0</v>
      </c>
      <c r="F53" s="4">
        <f>1080-5</f>
        <v>1075</v>
      </c>
      <c r="G53">
        <v>-1</v>
      </c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</row>
    <row r="54" spans="1:39" x14ac:dyDescent="0.2">
      <c r="A54" t="s">
        <v>77</v>
      </c>
      <c r="B54" t="s">
        <v>37</v>
      </c>
      <c r="C54" t="s">
        <v>58</v>
      </c>
      <c r="D54">
        <v>0</v>
      </c>
      <c r="E54">
        <v>0</v>
      </c>
      <c r="F54" s="4">
        <f>1459-10</f>
        <v>1449</v>
      </c>
      <c r="G54">
        <v>-1</v>
      </c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</row>
    <row r="55" spans="1:39" x14ac:dyDescent="0.2">
      <c r="A55" t="s">
        <v>60</v>
      </c>
      <c r="B55" t="s">
        <v>55</v>
      </c>
      <c r="C55" t="s">
        <v>58</v>
      </c>
      <c r="D55">
        <v>0</v>
      </c>
      <c r="E55">
        <v>0</v>
      </c>
      <c r="F55">
        <v>2863</v>
      </c>
      <c r="G55">
        <v>-1</v>
      </c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</row>
    <row r="56" spans="1:39" x14ac:dyDescent="0.2">
      <c r="A56" t="s">
        <v>67</v>
      </c>
      <c r="B56" t="s">
        <v>56</v>
      </c>
      <c r="C56" t="s">
        <v>58</v>
      </c>
      <c r="D56">
        <v>0</v>
      </c>
      <c r="E56">
        <v>0</v>
      </c>
      <c r="F56">
        <v>3116</v>
      </c>
      <c r="G56">
        <v>-1</v>
      </c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x14ac:dyDescent="0.2">
      <c r="A57" t="s">
        <v>74</v>
      </c>
      <c r="B57" t="s">
        <v>54</v>
      </c>
      <c r="C57" t="s">
        <v>58</v>
      </c>
      <c r="D57">
        <v>0</v>
      </c>
      <c r="E57">
        <v>0</v>
      </c>
      <c r="F57">
        <v>2893</v>
      </c>
      <c r="G57">
        <v>-1</v>
      </c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x14ac:dyDescent="0.2">
      <c r="A58" t="s">
        <v>50</v>
      </c>
      <c r="B58" t="s">
        <v>81</v>
      </c>
      <c r="C58" t="s">
        <v>82</v>
      </c>
      <c r="D58">
        <v>0</v>
      </c>
      <c r="E58">
        <v>0</v>
      </c>
      <c r="F58">
        <v>3777</v>
      </c>
      <c r="G58">
        <v>-1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 x14ac:dyDescent="0.2">
      <c r="A59" t="s">
        <v>83</v>
      </c>
      <c r="B59" t="s">
        <v>37</v>
      </c>
      <c r="C59" t="s">
        <v>84</v>
      </c>
      <c r="D59">
        <v>0</v>
      </c>
      <c r="E59">
        <v>0</v>
      </c>
      <c r="F59">
        <v>354</v>
      </c>
      <c r="G59">
        <v>2</v>
      </c>
      <c r="I59" t="s">
        <v>83</v>
      </c>
      <c r="J59" t="s">
        <v>85</v>
      </c>
      <c r="K59" t="s">
        <v>86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x14ac:dyDescent="0.2">
      <c r="A60" t="s">
        <v>87</v>
      </c>
      <c r="B60" t="s">
        <v>37</v>
      </c>
      <c r="C60" t="s">
        <v>84</v>
      </c>
      <c r="D60">
        <v>0</v>
      </c>
      <c r="E60">
        <v>0</v>
      </c>
      <c r="F60">
        <v>302</v>
      </c>
      <c r="G60">
        <v>3</v>
      </c>
      <c r="I60" t="s">
        <v>87</v>
      </c>
      <c r="J60" t="s">
        <v>85</v>
      </c>
      <c r="K60" t="s">
        <v>86</v>
      </c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1:39" x14ac:dyDescent="0.2">
      <c r="A61" t="s">
        <v>88</v>
      </c>
      <c r="B61" t="s">
        <v>37</v>
      </c>
      <c r="C61" t="s">
        <v>84</v>
      </c>
      <c r="D61">
        <v>0</v>
      </c>
      <c r="E61">
        <v>0</v>
      </c>
      <c r="F61">
        <v>314</v>
      </c>
      <c r="G61">
        <v>5</v>
      </c>
      <c r="I61" t="s">
        <v>88</v>
      </c>
      <c r="J61" t="s">
        <v>89</v>
      </c>
      <c r="K61" t="s">
        <v>86</v>
      </c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 x14ac:dyDescent="0.2">
      <c r="A62" t="s">
        <v>90</v>
      </c>
      <c r="B62" t="s">
        <v>37</v>
      </c>
      <c r="C62" t="s">
        <v>84</v>
      </c>
      <c r="D62">
        <v>0</v>
      </c>
      <c r="E62">
        <v>0</v>
      </c>
      <c r="F62">
        <v>343</v>
      </c>
      <c r="G62">
        <v>6</v>
      </c>
      <c r="I62" t="s">
        <v>90</v>
      </c>
      <c r="J62" t="s">
        <v>89</v>
      </c>
      <c r="K62" t="s">
        <v>86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1:39" x14ac:dyDescent="0.2">
      <c r="A63" t="s">
        <v>91</v>
      </c>
      <c r="B63" t="s">
        <v>37</v>
      </c>
      <c r="C63" t="s">
        <v>84</v>
      </c>
      <c r="D63">
        <v>0</v>
      </c>
      <c r="E63">
        <v>0</v>
      </c>
      <c r="F63">
        <v>319</v>
      </c>
      <c r="G63">
        <v>8</v>
      </c>
      <c r="I63" t="s">
        <v>91</v>
      </c>
      <c r="J63" t="s">
        <v>92</v>
      </c>
      <c r="K63" t="s">
        <v>93</v>
      </c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</row>
    <row r="64" spans="1:39" x14ac:dyDescent="0.2">
      <c r="A64" t="s">
        <v>94</v>
      </c>
      <c r="B64" t="s">
        <v>37</v>
      </c>
      <c r="C64" t="s">
        <v>84</v>
      </c>
      <c r="D64">
        <v>0</v>
      </c>
      <c r="E64">
        <v>0</v>
      </c>
      <c r="F64">
        <v>285</v>
      </c>
      <c r="G64">
        <v>9</v>
      </c>
      <c r="I64" t="s">
        <v>94</v>
      </c>
      <c r="J64" t="s">
        <v>92</v>
      </c>
      <c r="K64" t="s">
        <v>93</v>
      </c>
      <c r="N64" s="5"/>
      <c r="O64" s="5"/>
      <c r="P64" s="5"/>
      <c r="Q64" s="5"/>
      <c r="R64" s="5"/>
      <c r="S64" s="5"/>
      <c r="T64" s="5"/>
      <c r="U64" s="5"/>
      <c r="V64" s="5"/>
      <c r="W64" s="5"/>
      <c r="X64" s="6"/>
      <c r="Y64" s="6"/>
      <c r="Z64" s="6"/>
      <c r="AA64" s="6"/>
      <c r="AB64" s="6"/>
      <c r="AC64" s="6"/>
      <c r="AD64" s="6"/>
      <c r="AE64" s="5"/>
      <c r="AF64" s="5"/>
      <c r="AG64" s="5"/>
      <c r="AH64" s="5"/>
      <c r="AI64" s="5"/>
      <c r="AJ64" s="5"/>
      <c r="AK64" s="5"/>
      <c r="AL64" s="5"/>
      <c r="AM64" s="5"/>
    </row>
    <row r="65" spans="1:39" x14ac:dyDescent="0.2">
      <c r="A65" t="s">
        <v>95</v>
      </c>
      <c r="B65" t="s">
        <v>37</v>
      </c>
      <c r="C65" t="s">
        <v>84</v>
      </c>
      <c r="D65">
        <v>0</v>
      </c>
      <c r="E65">
        <v>0</v>
      </c>
      <c r="F65">
        <v>263</v>
      </c>
      <c r="G65">
        <v>11</v>
      </c>
      <c r="I65" t="s">
        <v>95</v>
      </c>
      <c r="J65" t="s">
        <v>96</v>
      </c>
      <c r="K65" t="s">
        <v>93</v>
      </c>
      <c r="N65" s="5"/>
      <c r="O65" s="5"/>
      <c r="P65" s="5"/>
      <c r="Q65" s="5"/>
      <c r="R65" s="5"/>
      <c r="S65" s="5"/>
      <c r="T65" s="5"/>
      <c r="U65" s="5"/>
      <c r="V65" s="5"/>
      <c r="W65" s="5"/>
      <c r="X65" s="6"/>
      <c r="Y65" s="6"/>
      <c r="Z65" s="6"/>
      <c r="AA65" s="6"/>
      <c r="AB65" s="6"/>
      <c r="AC65" s="6"/>
      <c r="AD65" s="6"/>
      <c r="AE65" s="5"/>
      <c r="AF65" s="5"/>
      <c r="AG65" s="5"/>
      <c r="AH65" s="5"/>
      <c r="AI65" s="5"/>
      <c r="AJ65" s="5"/>
      <c r="AK65" s="5"/>
      <c r="AL65" s="5"/>
      <c r="AM65" s="5"/>
    </row>
    <row r="66" spans="1:39" x14ac:dyDescent="0.2">
      <c r="A66" t="s">
        <v>97</v>
      </c>
      <c r="B66" t="s">
        <v>37</v>
      </c>
      <c r="C66" t="s">
        <v>84</v>
      </c>
      <c r="D66">
        <v>0</v>
      </c>
      <c r="E66">
        <v>0</v>
      </c>
      <c r="F66">
        <v>303</v>
      </c>
      <c r="G66">
        <v>12</v>
      </c>
      <c r="I66" t="s">
        <v>97</v>
      </c>
      <c r="J66" t="s">
        <v>96</v>
      </c>
      <c r="K66" t="s">
        <v>93</v>
      </c>
      <c r="N66" s="5"/>
      <c r="O66" s="5"/>
      <c r="P66" s="5"/>
      <c r="Q66" s="5"/>
      <c r="R66" s="5"/>
      <c r="S66" s="5"/>
      <c r="T66" s="5"/>
      <c r="U66" s="5"/>
      <c r="V66" s="5"/>
      <c r="W66" s="5"/>
      <c r="X66" s="6"/>
      <c r="Y66" s="6"/>
      <c r="Z66" s="6"/>
      <c r="AA66" s="6"/>
      <c r="AB66" s="6"/>
      <c r="AC66" s="6"/>
      <c r="AD66" s="7"/>
      <c r="AE66" s="5"/>
      <c r="AF66" s="5"/>
      <c r="AG66" s="5"/>
      <c r="AH66" s="5"/>
      <c r="AI66" s="5"/>
      <c r="AJ66" s="5"/>
      <c r="AK66" s="5"/>
      <c r="AL66" s="5"/>
      <c r="AM66" s="5"/>
    </row>
    <row r="67" spans="1:39" x14ac:dyDescent="0.2">
      <c r="A67" t="s">
        <v>98</v>
      </c>
      <c r="B67" t="s">
        <v>37</v>
      </c>
      <c r="C67" t="s">
        <v>84</v>
      </c>
      <c r="D67">
        <v>0</v>
      </c>
      <c r="E67">
        <v>0</v>
      </c>
      <c r="F67">
        <v>542</v>
      </c>
      <c r="G67">
        <v>14</v>
      </c>
      <c r="I67" t="s">
        <v>98</v>
      </c>
      <c r="J67" t="s">
        <v>99</v>
      </c>
      <c r="K67" t="s">
        <v>100</v>
      </c>
      <c r="L67" t="s">
        <v>101</v>
      </c>
      <c r="N67" s="5"/>
      <c r="O67" s="5"/>
      <c r="P67" s="5"/>
      <c r="Q67" s="5"/>
      <c r="R67" s="5"/>
      <c r="S67" s="5"/>
      <c r="T67" s="5"/>
      <c r="U67" s="5"/>
      <c r="V67" s="5"/>
      <c r="W67" s="5"/>
      <c r="X67" s="6"/>
      <c r="Y67" s="6"/>
      <c r="Z67" s="6"/>
      <c r="AA67" s="6"/>
      <c r="AB67" s="6"/>
      <c r="AC67" s="6"/>
      <c r="AD67" s="7"/>
      <c r="AE67" s="5"/>
      <c r="AF67" s="5"/>
      <c r="AG67" s="5"/>
      <c r="AH67" s="5"/>
      <c r="AI67" s="5"/>
      <c r="AJ67" s="5"/>
      <c r="AK67" s="5"/>
      <c r="AL67" s="5"/>
      <c r="AM67" s="5"/>
    </row>
    <row r="68" spans="1:39" x14ac:dyDescent="0.2">
      <c r="A68" t="s">
        <v>102</v>
      </c>
      <c r="B68" t="s">
        <v>37</v>
      </c>
      <c r="C68" t="s">
        <v>84</v>
      </c>
      <c r="D68">
        <v>0</v>
      </c>
      <c r="E68">
        <v>0</v>
      </c>
      <c r="F68">
        <v>522</v>
      </c>
      <c r="G68">
        <v>16</v>
      </c>
      <c r="I68" t="s">
        <v>102</v>
      </c>
      <c r="J68" t="s">
        <v>103</v>
      </c>
      <c r="K68" t="s">
        <v>100</v>
      </c>
      <c r="L68" t="s">
        <v>101</v>
      </c>
      <c r="N68" s="5"/>
      <c r="O68" s="5"/>
      <c r="P68" s="5"/>
      <c r="Q68" s="5"/>
      <c r="R68" s="5"/>
      <c r="S68" s="5"/>
      <c r="T68" s="5"/>
      <c r="U68" s="5"/>
      <c r="V68" s="5"/>
      <c r="W68" s="5"/>
      <c r="X68" s="6"/>
      <c r="Y68" s="6"/>
      <c r="Z68" s="6"/>
      <c r="AA68" s="6"/>
      <c r="AB68" s="6"/>
      <c r="AC68" s="6"/>
      <c r="AD68" s="7"/>
      <c r="AE68" s="5"/>
      <c r="AF68" s="5"/>
      <c r="AG68" s="5"/>
      <c r="AH68" s="5"/>
      <c r="AI68" s="5"/>
      <c r="AJ68" s="5"/>
      <c r="AK68" s="5"/>
      <c r="AL68" s="5"/>
      <c r="AM68" s="5"/>
    </row>
    <row r="69" spans="1:39" x14ac:dyDescent="0.2">
      <c r="A69" t="s">
        <v>104</v>
      </c>
      <c r="B69" t="s">
        <v>37</v>
      </c>
      <c r="C69" t="s">
        <v>84</v>
      </c>
      <c r="D69">
        <v>0</v>
      </c>
      <c r="E69">
        <v>0</v>
      </c>
      <c r="F69">
        <v>441</v>
      </c>
      <c r="G69">
        <v>18</v>
      </c>
      <c r="I69" t="s">
        <v>104</v>
      </c>
      <c r="J69" t="s">
        <v>105</v>
      </c>
      <c r="K69" t="s">
        <v>106</v>
      </c>
      <c r="L69" t="s">
        <v>101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6"/>
      <c r="Y69" s="6"/>
      <c r="Z69" s="6"/>
      <c r="AA69" s="6"/>
      <c r="AB69" s="6"/>
      <c r="AC69" s="6"/>
      <c r="AD69" s="7"/>
      <c r="AE69" s="5"/>
      <c r="AF69" s="5"/>
      <c r="AG69" s="5"/>
      <c r="AH69" s="5"/>
      <c r="AI69" s="5"/>
      <c r="AJ69" s="5"/>
      <c r="AK69" s="5"/>
      <c r="AL69" s="5"/>
      <c r="AM69" s="5"/>
    </row>
    <row r="70" spans="1:39" x14ac:dyDescent="0.2">
      <c r="A70" t="s">
        <v>107</v>
      </c>
      <c r="B70" t="s">
        <v>37</v>
      </c>
      <c r="C70" t="s">
        <v>84</v>
      </c>
      <c r="D70">
        <v>0</v>
      </c>
      <c r="E70">
        <v>0</v>
      </c>
      <c r="F70">
        <v>255</v>
      </c>
      <c r="G70">
        <v>20</v>
      </c>
      <c r="I70" t="s">
        <v>107</v>
      </c>
      <c r="J70" t="s">
        <v>108</v>
      </c>
      <c r="K70" t="s">
        <v>106</v>
      </c>
      <c r="L70" t="s">
        <v>101</v>
      </c>
      <c r="N70" s="5"/>
      <c r="O70" s="5"/>
      <c r="P70" s="5"/>
      <c r="Q70" s="5"/>
      <c r="R70" s="5"/>
      <c r="S70" s="5"/>
      <c r="T70" s="5"/>
      <c r="U70" s="5"/>
      <c r="V70" s="5"/>
      <c r="W70" s="5"/>
      <c r="X70" s="6"/>
      <c r="Y70" s="6"/>
      <c r="Z70" s="6"/>
      <c r="AA70" s="6"/>
      <c r="AB70" s="6"/>
      <c r="AC70" s="6"/>
      <c r="AD70" s="7"/>
      <c r="AE70" s="5"/>
      <c r="AF70" s="5"/>
      <c r="AG70" s="5"/>
      <c r="AH70" s="5"/>
      <c r="AI70" s="5"/>
      <c r="AJ70" s="5"/>
      <c r="AK70" s="5"/>
      <c r="AL70" s="5"/>
      <c r="AM70" s="5"/>
    </row>
    <row r="71" spans="1:39" x14ac:dyDescent="0.2">
      <c r="A71" t="s">
        <v>109</v>
      </c>
      <c r="B71" t="s">
        <v>37</v>
      </c>
      <c r="C71" t="s">
        <v>84</v>
      </c>
      <c r="D71">
        <v>0</v>
      </c>
      <c r="E71">
        <v>0</v>
      </c>
      <c r="F71">
        <v>343</v>
      </c>
      <c r="G71">
        <v>22</v>
      </c>
      <c r="I71" t="s">
        <v>109</v>
      </c>
      <c r="J71" t="s">
        <v>110</v>
      </c>
      <c r="K71" t="s">
        <v>50</v>
      </c>
      <c r="N71" s="5"/>
      <c r="O71" s="5"/>
      <c r="P71" s="5"/>
      <c r="Q71" s="5"/>
      <c r="R71" s="5"/>
      <c r="S71" s="5"/>
      <c r="T71" s="5"/>
      <c r="U71" s="5"/>
      <c r="V71" s="5"/>
      <c r="W71" s="5"/>
      <c r="X71" s="6"/>
      <c r="Y71" s="6"/>
      <c r="Z71" s="6"/>
      <c r="AA71" s="6"/>
      <c r="AB71" s="6"/>
      <c r="AC71" s="6"/>
      <c r="AD71" s="7"/>
      <c r="AE71" s="5"/>
      <c r="AF71" s="5"/>
      <c r="AG71" s="5"/>
      <c r="AH71" s="5"/>
      <c r="AI71" s="5"/>
      <c r="AJ71" s="5"/>
      <c r="AK71" s="5"/>
      <c r="AL71" s="5"/>
      <c r="AM71" s="5"/>
    </row>
    <row r="72" spans="1:39" x14ac:dyDescent="0.2">
      <c r="A72" t="s">
        <v>111</v>
      </c>
      <c r="B72" t="s">
        <v>37</v>
      </c>
      <c r="C72" t="s">
        <v>84</v>
      </c>
      <c r="D72">
        <v>0</v>
      </c>
      <c r="E72">
        <v>0</v>
      </c>
      <c r="F72">
        <v>1196</v>
      </c>
      <c r="G72">
        <v>24</v>
      </c>
      <c r="I72" t="s">
        <v>111</v>
      </c>
      <c r="J72" t="s">
        <v>50</v>
      </c>
      <c r="N72" s="5"/>
      <c r="O72" s="5"/>
      <c r="P72" s="5"/>
      <c r="Q72" s="5"/>
      <c r="R72" s="5"/>
      <c r="S72" s="5"/>
      <c r="T72" s="5"/>
      <c r="U72" s="5"/>
      <c r="V72" s="5"/>
      <c r="W72" s="5"/>
      <c r="X72" s="6"/>
      <c r="Y72" s="6"/>
      <c r="Z72" s="6"/>
      <c r="AA72" s="6"/>
      <c r="AB72" s="7"/>
      <c r="AC72" s="6"/>
      <c r="AD72" s="7"/>
      <c r="AE72" s="5"/>
      <c r="AF72" s="5"/>
      <c r="AG72" s="5"/>
      <c r="AH72" s="5"/>
      <c r="AI72" s="5"/>
      <c r="AJ72" s="5"/>
      <c r="AK72" s="5"/>
      <c r="AL72" s="5"/>
      <c r="AM72" s="5"/>
    </row>
    <row r="73" spans="1:39" x14ac:dyDescent="0.2">
      <c r="A73" t="s">
        <v>85</v>
      </c>
      <c r="B73" t="s">
        <v>25</v>
      </c>
      <c r="C73" t="s">
        <v>84</v>
      </c>
      <c r="D73">
        <v>0</v>
      </c>
      <c r="E73">
        <v>0</v>
      </c>
      <c r="F73">
        <v>1573</v>
      </c>
      <c r="G73">
        <v>-1</v>
      </c>
      <c r="N73" s="5"/>
      <c r="O73" s="5"/>
      <c r="P73" s="5"/>
      <c r="Q73" s="5"/>
      <c r="R73" s="5"/>
      <c r="S73" s="5"/>
      <c r="T73" s="5"/>
      <c r="U73" s="5"/>
      <c r="V73" s="5"/>
      <c r="W73" s="5"/>
      <c r="X73" s="6"/>
      <c r="Y73" s="6"/>
      <c r="Z73" s="6"/>
      <c r="AA73" s="6"/>
      <c r="AB73" s="7"/>
      <c r="AC73" s="6"/>
      <c r="AD73" s="7"/>
      <c r="AE73" s="5"/>
      <c r="AF73" s="5"/>
      <c r="AG73" s="5"/>
      <c r="AH73" s="5"/>
      <c r="AI73" s="5"/>
      <c r="AJ73" s="5"/>
      <c r="AK73" s="5"/>
      <c r="AL73" s="5"/>
      <c r="AM73" s="5"/>
    </row>
    <row r="74" spans="1:39" x14ac:dyDescent="0.2">
      <c r="A74" t="s">
        <v>89</v>
      </c>
      <c r="B74" t="s">
        <v>25</v>
      </c>
      <c r="C74" t="s">
        <v>84</v>
      </c>
      <c r="D74">
        <v>0</v>
      </c>
      <c r="E74">
        <v>0</v>
      </c>
      <c r="F74">
        <v>1533</v>
      </c>
      <c r="G74">
        <v>-1</v>
      </c>
      <c r="N74" s="5"/>
      <c r="O74" s="5"/>
      <c r="P74" s="5"/>
      <c r="Q74" s="5"/>
      <c r="R74" s="5"/>
      <c r="S74" s="5"/>
      <c r="T74" s="5"/>
      <c r="U74" s="5"/>
      <c r="V74" s="5"/>
      <c r="W74" s="5"/>
      <c r="X74" s="6"/>
      <c r="Y74" s="6"/>
      <c r="Z74" s="6"/>
      <c r="AA74" s="6"/>
      <c r="AB74" s="7"/>
      <c r="AC74" s="6"/>
      <c r="AD74" s="7"/>
      <c r="AE74" s="5"/>
      <c r="AF74" s="5"/>
      <c r="AG74" s="5"/>
      <c r="AH74" s="5"/>
      <c r="AI74" s="5"/>
      <c r="AJ74" s="5"/>
      <c r="AK74" s="5"/>
      <c r="AL74" s="5"/>
      <c r="AM74" s="5"/>
    </row>
    <row r="75" spans="1:39" x14ac:dyDescent="0.2">
      <c r="A75" t="s">
        <v>92</v>
      </c>
      <c r="B75" t="s">
        <v>25</v>
      </c>
      <c r="C75" t="s">
        <v>84</v>
      </c>
      <c r="D75">
        <v>0</v>
      </c>
      <c r="E75">
        <v>0</v>
      </c>
      <c r="F75">
        <v>1384</v>
      </c>
      <c r="G75">
        <v>-1</v>
      </c>
      <c r="N75" s="5"/>
      <c r="O75" s="5"/>
      <c r="P75" s="5"/>
      <c r="Q75" s="5"/>
      <c r="R75" s="5"/>
      <c r="S75" s="5"/>
      <c r="T75" s="5"/>
      <c r="U75" s="5"/>
      <c r="V75" s="5"/>
      <c r="W75" s="5"/>
      <c r="X75" s="6"/>
      <c r="Y75" s="6"/>
      <c r="Z75" s="6"/>
      <c r="AA75" s="6"/>
      <c r="AB75" s="7"/>
      <c r="AC75" s="6"/>
      <c r="AD75" s="7"/>
      <c r="AE75" s="5"/>
      <c r="AF75" s="5"/>
      <c r="AG75" s="5"/>
      <c r="AH75" s="5"/>
      <c r="AI75" s="5"/>
      <c r="AJ75" s="5"/>
      <c r="AK75" s="5"/>
      <c r="AL75" s="5"/>
      <c r="AM75" s="5"/>
    </row>
    <row r="76" spans="1:39" x14ac:dyDescent="0.2">
      <c r="A76" t="s">
        <v>96</v>
      </c>
      <c r="B76" t="s">
        <v>25</v>
      </c>
      <c r="C76" t="s">
        <v>84</v>
      </c>
      <c r="D76">
        <v>0</v>
      </c>
      <c r="E76">
        <v>0</v>
      </c>
      <c r="F76">
        <v>1407</v>
      </c>
      <c r="G76">
        <v>-1</v>
      </c>
      <c r="N76" s="5"/>
      <c r="O76" s="5"/>
      <c r="P76" s="5"/>
      <c r="Q76" s="5"/>
      <c r="R76" s="5"/>
      <c r="S76" s="5"/>
      <c r="T76" s="5"/>
      <c r="U76" s="5"/>
      <c r="V76" s="5"/>
      <c r="W76" s="5"/>
      <c r="X76" s="6"/>
      <c r="Y76" s="6"/>
      <c r="Z76" s="6"/>
      <c r="AA76" s="6"/>
      <c r="AB76" s="7"/>
      <c r="AC76" s="7"/>
      <c r="AD76" s="7"/>
      <c r="AE76" s="5"/>
      <c r="AF76" s="5"/>
      <c r="AG76" s="5"/>
      <c r="AH76" s="5"/>
      <c r="AI76" s="5"/>
      <c r="AJ76" s="5"/>
      <c r="AK76" s="5"/>
      <c r="AL76" s="5"/>
      <c r="AM76" s="5"/>
    </row>
    <row r="77" spans="1:39" x14ac:dyDescent="0.2">
      <c r="A77" t="s">
        <v>99</v>
      </c>
      <c r="B77" t="s">
        <v>37</v>
      </c>
      <c r="C77" t="s">
        <v>84</v>
      </c>
      <c r="D77">
        <v>0</v>
      </c>
      <c r="E77">
        <v>0</v>
      </c>
      <c r="F77">
        <v>569</v>
      </c>
      <c r="G77">
        <v>-1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6"/>
      <c r="Y77" s="6"/>
      <c r="Z77" s="6"/>
      <c r="AA77" s="7"/>
      <c r="AB77" s="7"/>
      <c r="AC77" s="7"/>
      <c r="AD77" s="7"/>
      <c r="AE77" s="5"/>
      <c r="AF77" s="5"/>
      <c r="AG77" s="5"/>
      <c r="AH77" s="5"/>
      <c r="AI77" s="5"/>
      <c r="AJ77" s="5"/>
      <c r="AK77" s="5"/>
      <c r="AL77" s="5"/>
      <c r="AM77" s="5"/>
    </row>
    <row r="78" spans="1:39" x14ac:dyDescent="0.2">
      <c r="A78" t="s">
        <v>103</v>
      </c>
      <c r="B78" t="s">
        <v>37</v>
      </c>
      <c r="C78" t="s">
        <v>84</v>
      </c>
      <c r="D78">
        <v>0</v>
      </c>
      <c r="E78">
        <v>0</v>
      </c>
      <c r="F78">
        <v>552</v>
      </c>
      <c r="G78">
        <v>-1</v>
      </c>
      <c r="N78" s="5"/>
      <c r="O78" s="5"/>
      <c r="P78" s="5"/>
      <c r="Q78" s="5"/>
      <c r="R78" s="5"/>
      <c r="S78" s="5"/>
      <c r="T78" s="5"/>
      <c r="U78" s="5"/>
      <c r="V78" s="5"/>
      <c r="W78" s="5"/>
      <c r="X78" s="6"/>
      <c r="Y78" s="7"/>
      <c r="Z78" s="7"/>
      <c r="AA78" s="7"/>
      <c r="AB78" s="7"/>
      <c r="AC78" s="7"/>
      <c r="AD78" s="7"/>
      <c r="AE78" s="5"/>
      <c r="AF78" s="5"/>
      <c r="AG78" s="5"/>
      <c r="AH78" s="5"/>
      <c r="AI78" s="5"/>
      <c r="AJ78" s="5"/>
      <c r="AK78" s="5"/>
      <c r="AL78" s="5"/>
      <c r="AM78" s="5"/>
    </row>
    <row r="79" spans="1:39" x14ac:dyDescent="0.2">
      <c r="A79" t="s">
        <v>105</v>
      </c>
      <c r="B79" t="s">
        <v>37</v>
      </c>
      <c r="C79" t="s">
        <v>84</v>
      </c>
      <c r="D79">
        <v>0</v>
      </c>
      <c r="E79">
        <v>0</v>
      </c>
      <c r="F79">
        <v>469</v>
      </c>
      <c r="G79">
        <v>-1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</row>
    <row r="80" spans="1:39" x14ac:dyDescent="0.2">
      <c r="A80" t="s">
        <v>108</v>
      </c>
      <c r="B80" t="s">
        <v>37</v>
      </c>
      <c r="C80" t="s">
        <v>84</v>
      </c>
      <c r="D80">
        <v>0</v>
      </c>
      <c r="E80">
        <v>0</v>
      </c>
      <c r="F80">
        <v>605</v>
      </c>
      <c r="G80">
        <v>-1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</row>
    <row r="81" spans="1:39" x14ac:dyDescent="0.2">
      <c r="A81" t="s">
        <v>110</v>
      </c>
      <c r="B81" t="s">
        <v>37</v>
      </c>
      <c r="C81" t="s">
        <v>84</v>
      </c>
      <c r="D81">
        <v>0</v>
      </c>
      <c r="E81">
        <v>0</v>
      </c>
      <c r="F81">
        <v>936</v>
      </c>
      <c r="G81">
        <v>-1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</row>
    <row r="82" spans="1:39" x14ac:dyDescent="0.2">
      <c r="A82" t="s">
        <v>86</v>
      </c>
      <c r="B82" t="s">
        <v>112</v>
      </c>
      <c r="C82" t="s">
        <v>84</v>
      </c>
      <c r="D82">
        <v>0</v>
      </c>
      <c r="E82">
        <v>0</v>
      </c>
      <c r="F82" s="4">
        <f>3565+5</f>
        <v>3570</v>
      </c>
      <c r="G82">
        <v>-1</v>
      </c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</row>
    <row r="83" spans="1:39" x14ac:dyDescent="0.2">
      <c r="A83" t="s">
        <v>93</v>
      </c>
      <c r="B83" t="s">
        <v>81</v>
      </c>
      <c r="C83" t="s">
        <v>84</v>
      </c>
      <c r="D83">
        <v>0</v>
      </c>
      <c r="E83">
        <v>0</v>
      </c>
      <c r="F83" s="4">
        <f>3726+5</f>
        <v>3731</v>
      </c>
      <c r="G83">
        <v>-1</v>
      </c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</row>
    <row r="84" spans="1:39" x14ac:dyDescent="0.2">
      <c r="A84" t="s">
        <v>100</v>
      </c>
      <c r="B84" t="s">
        <v>37</v>
      </c>
      <c r="C84" t="s">
        <v>84</v>
      </c>
      <c r="D84">
        <v>0</v>
      </c>
      <c r="E84">
        <v>0</v>
      </c>
      <c r="F84">
        <v>1119</v>
      </c>
      <c r="G84">
        <v>-1</v>
      </c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</row>
    <row r="85" spans="1:39" x14ac:dyDescent="0.2">
      <c r="A85" t="s">
        <v>106</v>
      </c>
      <c r="B85" t="s">
        <v>37</v>
      </c>
      <c r="C85" t="s">
        <v>84</v>
      </c>
      <c r="D85">
        <v>0</v>
      </c>
      <c r="E85">
        <v>0</v>
      </c>
      <c r="F85">
        <v>1250</v>
      </c>
      <c r="G85">
        <v>-1</v>
      </c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</row>
    <row r="86" spans="1:39" x14ac:dyDescent="0.2">
      <c r="A86" t="s">
        <v>101</v>
      </c>
      <c r="B86" t="s">
        <v>81</v>
      </c>
      <c r="C86" t="s">
        <v>84</v>
      </c>
      <c r="D86">
        <v>0</v>
      </c>
      <c r="E86">
        <v>0</v>
      </c>
      <c r="F86" s="4">
        <f>3190+5</f>
        <v>3195</v>
      </c>
      <c r="G86">
        <v>-1</v>
      </c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1:39" x14ac:dyDescent="0.2">
      <c r="A87" t="s">
        <v>113</v>
      </c>
      <c r="B87" t="s">
        <v>37</v>
      </c>
      <c r="C87" t="s">
        <v>58</v>
      </c>
      <c r="D87">
        <v>0</v>
      </c>
      <c r="E87">
        <v>0</v>
      </c>
      <c r="F87">
        <v>614</v>
      </c>
      <c r="G87">
        <v>2</v>
      </c>
      <c r="I87" t="s">
        <v>113</v>
      </c>
      <c r="J87" t="s">
        <v>114</v>
      </c>
      <c r="K87" t="s">
        <v>115</v>
      </c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1:39" x14ac:dyDescent="0.2">
      <c r="A88" t="s">
        <v>116</v>
      </c>
      <c r="B88" t="s">
        <v>37</v>
      </c>
      <c r="C88" t="s">
        <v>58</v>
      </c>
      <c r="D88">
        <v>0</v>
      </c>
      <c r="E88">
        <v>0</v>
      </c>
      <c r="F88">
        <v>557</v>
      </c>
      <c r="G88">
        <v>3</v>
      </c>
      <c r="I88" t="s">
        <v>116</v>
      </c>
      <c r="J88" t="s">
        <v>114</v>
      </c>
      <c r="K88" t="s">
        <v>115</v>
      </c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</row>
    <row r="89" spans="1:39" x14ac:dyDescent="0.2">
      <c r="A89" t="s">
        <v>117</v>
      </c>
      <c r="B89" t="s">
        <v>37</v>
      </c>
      <c r="C89" t="s">
        <v>58</v>
      </c>
      <c r="D89">
        <v>0</v>
      </c>
      <c r="E89">
        <v>0</v>
      </c>
      <c r="F89">
        <v>563</v>
      </c>
      <c r="G89">
        <v>5</v>
      </c>
      <c r="I89" t="s">
        <v>117</v>
      </c>
      <c r="J89" t="s">
        <v>118</v>
      </c>
      <c r="K89" t="s">
        <v>115</v>
      </c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</row>
    <row r="90" spans="1:39" x14ac:dyDescent="0.2">
      <c r="A90" t="s">
        <v>119</v>
      </c>
      <c r="B90" t="s">
        <v>37</v>
      </c>
      <c r="C90" t="s">
        <v>58</v>
      </c>
      <c r="D90">
        <v>0</v>
      </c>
      <c r="E90">
        <v>0</v>
      </c>
      <c r="F90">
        <v>601</v>
      </c>
      <c r="G90">
        <v>6</v>
      </c>
      <c r="I90" t="s">
        <v>119</v>
      </c>
      <c r="J90" t="s">
        <v>118</v>
      </c>
      <c r="K90" t="s">
        <v>115</v>
      </c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</row>
    <row r="91" spans="1:39" x14ac:dyDescent="0.2">
      <c r="A91" t="s">
        <v>120</v>
      </c>
      <c r="B91" t="s">
        <v>37</v>
      </c>
      <c r="C91" t="s">
        <v>58</v>
      </c>
      <c r="D91">
        <v>0</v>
      </c>
      <c r="E91">
        <v>0</v>
      </c>
      <c r="F91">
        <v>550</v>
      </c>
      <c r="G91">
        <v>8</v>
      </c>
      <c r="I91" t="s">
        <v>120</v>
      </c>
      <c r="J91" t="s">
        <v>121</v>
      </c>
      <c r="K91" t="s">
        <v>122</v>
      </c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</row>
    <row r="92" spans="1:39" x14ac:dyDescent="0.2">
      <c r="A92" t="s">
        <v>123</v>
      </c>
      <c r="B92" t="s">
        <v>37</v>
      </c>
      <c r="C92" t="s">
        <v>58</v>
      </c>
      <c r="D92">
        <v>0</v>
      </c>
      <c r="E92">
        <v>0</v>
      </c>
      <c r="F92">
        <v>508</v>
      </c>
      <c r="G92">
        <v>9</v>
      </c>
      <c r="I92" t="s">
        <v>123</v>
      </c>
      <c r="J92" t="s">
        <v>121</v>
      </c>
      <c r="K92" t="s">
        <v>122</v>
      </c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</row>
    <row r="93" spans="1:39" x14ac:dyDescent="0.2">
      <c r="A93" t="s">
        <v>124</v>
      </c>
      <c r="B93" t="s">
        <v>37</v>
      </c>
      <c r="C93" t="s">
        <v>58</v>
      </c>
      <c r="D93">
        <v>0</v>
      </c>
      <c r="E93">
        <v>0</v>
      </c>
      <c r="F93">
        <v>436</v>
      </c>
      <c r="G93">
        <v>11</v>
      </c>
      <c r="I93" t="s">
        <v>124</v>
      </c>
      <c r="J93" t="s">
        <v>125</v>
      </c>
      <c r="K93" t="s">
        <v>122</v>
      </c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</row>
    <row r="94" spans="1:39" x14ac:dyDescent="0.2">
      <c r="A94" t="s">
        <v>126</v>
      </c>
      <c r="B94" t="s">
        <v>37</v>
      </c>
      <c r="C94" t="s">
        <v>58</v>
      </c>
      <c r="D94">
        <v>0</v>
      </c>
      <c r="E94">
        <v>0</v>
      </c>
      <c r="F94">
        <v>474</v>
      </c>
      <c r="G94">
        <v>12</v>
      </c>
      <c r="I94" t="s">
        <v>126</v>
      </c>
      <c r="J94" t="s">
        <v>125</v>
      </c>
      <c r="K94" t="s">
        <v>122</v>
      </c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</row>
    <row r="95" spans="1:39" x14ac:dyDescent="0.2">
      <c r="A95" t="s">
        <v>127</v>
      </c>
      <c r="B95" t="s">
        <v>37</v>
      </c>
      <c r="C95" t="s">
        <v>58</v>
      </c>
      <c r="D95">
        <v>0</v>
      </c>
      <c r="E95">
        <v>0</v>
      </c>
      <c r="F95">
        <v>587</v>
      </c>
      <c r="G95">
        <v>14</v>
      </c>
      <c r="I95" t="s">
        <v>127</v>
      </c>
      <c r="J95" t="s">
        <v>99</v>
      </c>
      <c r="K95" t="s">
        <v>100</v>
      </c>
      <c r="L95" t="s">
        <v>101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</row>
    <row r="96" spans="1:39" x14ac:dyDescent="0.2">
      <c r="A96" t="s">
        <v>128</v>
      </c>
      <c r="B96" t="s">
        <v>37</v>
      </c>
      <c r="C96" t="s">
        <v>58</v>
      </c>
      <c r="D96">
        <v>0</v>
      </c>
      <c r="E96">
        <v>0</v>
      </c>
      <c r="F96">
        <v>564</v>
      </c>
      <c r="G96">
        <v>16</v>
      </c>
      <c r="I96" t="s">
        <v>128</v>
      </c>
      <c r="J96" t="s">
        <v>103</v>
      </c>
      <c r="K96" t="s">
        <v>100</v>
      </c>
      <c r="L96" t="s">
        <v>101</v>
      </c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</row>
    <row r="97" spans="1:39" x14ac:dyDescent="0.2">
      <c r="A97" t="s">
        <v>129</v>
      </c>
      <c r="B97" t="s">
        <v>37</v>
      </c>
      <c r="C97" t="s">
        <v>58</v>
      </c>
      <c r="D97">
        <v>0</v>
      </c>
      <c r="E97">
        <v>0</v>
      </c>
      <c r="F97">
        <v>478</v>
      </c>
      <c r="G97">
        <v>18</v>
      </c>
      <c r="I97" t="s">
        <v>129</v>
      </c>
      <c r="J97" t="s">
        <v>105</v>
      </c>
      <c r="K97" t="s">
        <v>106</v>
      </c>
      <c r="L97" t="s">
        <v>101</v>
      </c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</row>
    <row r="98" spans="1:39" x14ac:dyDescent="0.2">
      <c r="A98" t="s">
        <v>130</v>
      </c>
      <c r="B98" t="s">
        <v>37</v>
      </c>
      <c r="C98" t="s">
        <v>58</v>
      </c>
      <c r="D98">
        <v>0</v>
      </c>
      <c r="E98">
        <v>0</v>
      </c>
      <c r="F98">
        <v>294</v>
      </c>
      <c r="G98">
        <v>20</v>
      </c>
      <c r="I98" t="s">
        <v>130</v>
      </c>
      <c r="J98" t="s">
        <v>108</v>
      </c>
      <c r="K98" t="s">
        <v>106</v>
      </c>
      <c r="L98" t="s">
        <v>101</v>
      </c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</row>
    <row r="99" spans="1:39" x14ac:dyDescent="0.2">
      <c r="A99" t="s">
        <v>131</v>
      </c>
      <c r="B99" t="s">
        <v>37</v>
      </c>
      <c r="C99" t="s">
        <v>58</v>
      </c>
      <c r="D99">
        <v>0</v>
      </c>
      <c r="E99">
        <v>0</v>
      </c>
      <c r="F99">
        <v>414</v>
      </c>
      <c r="G99">
        <v>22</v>
      </c>
      <c r="I99" t="s">
        <v>131</v>
      </c>
      <c r="J99" t="s">
        <v>110</v>
      </c>
      <c r="K99" t="s">
        <v>50</v>
      </c>
    </row>
    <row r="100" spans="1:39" x14ac:dyDescent="0.2">
      <c r="A100" t="s">
        <v>114</v>
      </c>
      <c r="B100" t="s">
        <v>37</v>
      </c>
      <c r="C100" t="s">
        <v>58</v>
      </c>
      <c r="D100">
        <v>0</v>
      </c>
      <c r="E100">
        <v>0</v>
      </c>
      <c r="F100">
        <v>1049</v>
      </c>
      <c r="G100">
        <v>-1</v>
      </c>
    </row>
    <row r="101" spans="1:39" x14ac:dyDescent="0.2">
      <c r="A101" t="s">
        <v>118</v>
      </c>
      <c r="B101" t="s">
        <v>37</v>
      </c>
      <c r="C101" t="s">
        <v>58</v>
      </c>
      <c r="D101">
        <v>0</v>
      </c>
      <c r="E101">
        <v>0</v>
      </c>
      <c r="F101">
        <v>1021</v>
      </c>
      <c r="G101">
        <v>-1</v>
      </c>
    </row>
    <row r="102" spans="1:39" x14ac:dyDescent="0.2">
      <c r="A102" t="s">
        <v>121</v>
      </c>
      <c r="B102" t="s">
        <v>37</v>
      </c>
      <c r="C102" t="s">
        <v>58</v>
      </c>
      <c r="D102">
        <v>0</v>
      </c>
      <c r="E102">
        <v>0</v>
      </c>
      <c r="F102">
        <v>999</v>
      </c>
      <c r="G102">
        <v>-1</v>
      </c>
    </row>
    <row r="103" spans="1:39" x14ac:dyDescent="0.2">
      <c r="A103" t="s">
        <v>125</v>
      </c>
      <c r="B103" t="s">
        <v>37</v>
      </c>
      <c r="C103" t="s">
        <v>58</v>
      </c>
      <c r="D103">
        <v>0</v>
      </c>
      <c r="E103">
        <v>0</v>
      </c>
      <c r="F103">
        <v>1073</v>
      </c>
      <c r="G103">
        <v>-1</v>
      </c>
    </row>
    <row r="104" spans="1:39" x14ac:dyDescent="0.2">
      <c r="A104" t="s">
        <v>115</v>
      </c>
      <c r="B104" t="s">
        <v>81</v>
      </c>
      <c r="C104" t="s">
        <v>58</v>
      </c>
      <c r="D104">
        <v>0</v>
      </c>
      <c r="E104">
        <v>0</v>
      </c>
      <c r="F104" s="4">
        <f>3919+5</f>
        <v>3924</v>
      </c>
      <c r="G104">
        <v>-1</v>
      </c>
    </row>
    <row r="105" spans="1:39" x14ac:dyDescent="0.2">
      <c r="A105" t="s">
        <v>122</v>
      </c>
      <c r="B105" t="s">
        <v>81</v>
      </c>
      <c r="C105" t="s">
        <v>58</v>
      </c>
      <c r="D105">
        <v>0</v>
      </c>
      <c r="E105">
        <v>0</v>
      </c>
      <c r="F105" s="4">
        <f>3981+5</f>
        <v>3986</v>
      </c>
      <c r="G105">
        <v>-1</v>
      </c>
    </row>
    <row r="106" spans="1:39" x14ac:dyDescent="0.2">
      <c r="A106" t="s">
        <v>132</v>
      </c>
      <c r="B106" t="s">
        <v>37</v>
      </c>
      <c r="C106" t="s">
        <v>84</v>
      </c>
      <c r="D106">
        <v>0</v>
      </c>
      <c r="E106">
        <v>0</v>
      </c>
      <c r="F106">
        <v>705</v>
      </c>
      <c r="G106">
        <v>2</v>
      </c>
      <c r="I106" t="s">
        <v>132</v>
      </c>
      <c r="J106" t="s">
        <v>114</v>
      </c>
      <c r="K106" t="s">
        <v>115</v>
      </c>
    </row>
    <row r="107" spans="1:39" x14ac:dyDescent="0.2">
      <c r="A107" t="s">
        <v>133</v>
      </c>
      <c r="B107" t="s">
        <v>37</v>
      </c>
      <c r="C107" t="s">
        <v>84</v>
      </c>
      <c r="D107">
        <v>0</v>
      </c>
      <c r="E107">
        <v>0</v>
      </c>
      <c r="F107">
        <v>654</v>
      </c>
      <c r="G107">
        <v>3</v>
      </c>
      <c r="I107" t="s">
        <v>133</v>
      </c>
      <c r="J107" t="s">
        <v>114</v>
      </c>
      <c r="K107" t="s">
        <v>115</v>
      </c>
    </row>
    <row r="108" spans="1:39" x14ac:dyDescent="0.2">
      <c r="A108" t="s">
        <v>134</v>
      </c>
      <c r="B108" t="s">
        <v>37</v>
      </c>
      <c r="C108" t="s">
        <v>84</v>
      </c>
      <c r="D108">
        <v>0</v>
      </c>
      <c r="E108">
        <v>0</v>
      </c>
      <c r="F108">
        <v>657</v>
      </c>
      <c r="G108">
        <v>5</v>
      </c>
      <c r="I108" t="s">
        <v>134</v>
      </c>
      <c r="J108" t="s">
        <v>118</v>
      </c>
      <c r="K108" t="s">
        <v>115</v>
      </c>
    </row>
    <row r="109" spans="1:39" x14ac:dyDescent="0.2">
      <c r="A109" t="s">
        <v>135</v>
      </c>
      <c r="B109" t="s">
        <v>37</v>
      </c>
      <c r="C109" t="s">
        <v>84</v>
      </c>
      <c r="D109">
        <v>0</v>
      </c>
      <c r="E109">
        <v>0</v>
      </c>
      <c r="F109">
        <v>689</v>
      </c>
      <c r="G109">
        <v>6</v>
      </c>
      <c r="I109" t="s">
        <v>135</v>
      </c>
      <c r="J109" t="s">
        <v>118</v>
      </c>
      <c r="K109" t="s">
        <v>115</v>
      </c>
    </row>
    <row r="110" spans="1:39" x14ac:dyDescent="0.2">
      <c r="A110" t="s">
        <v>136</v>
      </c>
      <c r="B110" t="s">
        <v>37</v>
      </c>
      <c r="C110" t="s">
        <v>84</v>
      </c>
      <c r="D110">
        <v>0</v>
      </c>
      <c r="E110">
        <v>0</v>
      </c>
      <c r="F110">
        <v>630</v>
      </c>
      <c r="G110">
        <v>8</v>
      </c>
      <c r="I110" t="s">
        <v>136</v>
      </c>
      <c r="J110" t="s">
        <v>121</v>
      </c>
      <c r="K110" t="s">
        <v>122</v>
      </c>
    </row>
    <row r="111" spans="1:39" x14ac:dyDescent="0.2">
      <c r="A111" t="s">
        <v>137</v>
      </c>
      <c r="B111" t="s">
        <v>37</v>
      </c>
      <c r="C111" t="s">
        <v>84</v>
      </c>
      <c r="D111">
        <v>0</v>
      </c>
      <c r="E111">
        <v>0</v>
      </c>
      <c r="F111">
        <v>586</v>
      </c>
      <c r="G111">
        <v>9</v>
      </c>
      <c r="I111" t="s">
        <v>137</v>
      </c>
      <c r="J111" t="s">
        <v>121</v>
      </c>
      <c r="K111" t="s">
        <v>122</v>
      </c>
    </row>
    <row r="112" spans="1:39" x14ac:dyDescent="0.2">
      <c r="A112" t="s">
        <v>138</v>
      </c>
      <c r="B112" t="s">
        <v>37</v>
      </c>
      <c r="C112" t="s">
        <v>84</v>
      </c>
      <c r="D112">
        <v>0</v>
      </c>
      <c r="E112">
        <v>0</v>
      </c>
      <c r="F112">
        <v>504</v>
      </c>
      <c r="G112">
        <v>11</v>
      </c>
      <c r="I112" t="s">
        <v>138</v>
      </c>
      <c r="J112" t="s">
        <v>125</v>
      </c>
      <c r="K112" t="s">
        <v>122</v>
      </c>
    </row>
    <row r="113" spans="1:12" x14ac:dyDescent="0.2">
      <c r="A113" t="s">
        <v>139</v>
      </c>
      <c r="B113" t="s">
        <v>37</v>
      </c>
      <c r="C113" t="s">
        <v>84</v>
      </c>
      <c r="D113">
        <v>0</v>
      </c>
      <c r="E113">
        <v>0</v>
      </c>
      <c r="F113">
        <v>530</v>
      </c>
      <c r="G113">
        <v>12</v>
      </c>
      <c r="I113" t="s">
        <v>139</v>
      </c>
      <c r="J113" t="s">
        <v>125</v>
      </c>
      <c r="K113" t="s">
        <v>122</v>
      </c>
    </row>
    <row r="114" spans="1:12" x14ac:dyDescent="0.2">
      <c r="A114" t="s">
        <v>140</v>
      </c>
      <c r="B114" t="s">
        <v>37</v>
      </c>
      <c r="C114" t="s">
        <v>141</v>
      </c>
      <c r="D114">
        <v>0</v>
      </c>
      <c r="E114">
        <v>0</v>
      </c>
      <c r="F114">
        <v>495</v>
      </c>
      <c r="G114">
        <v>3</v>
      </c>
      <c r="I114" t="s">
        <v>140</v>
      </c>
      <c r="J114" t="s">
        <v>142</v>
      </c>
      <c r="K114" t="s">
        <v>143</v>
      </c>
      <c r="L114" t="s">
        <v>144</v>
      </c>
    </row>
    <row r="115" spans="1:12" x14ac:dyDescent="0.2">
      <c r="A115" t="s">
        <v>145</v>
      </c>
      <c r="B115" t="s">
        <v>37</v>
      </c>
      <c r="C115" t="s">
        <v>141</v>
      </c>
      <c r="D115">
        <v>0</v>
      </c>
      <c r="E115">
        <v>0</v>
      </c>
      <c r="F115">
        <v>355</v>
      </c>
      <c r="G115">
        <v>5</v>
      </c>
      <c r="I115" t="s">
        <v>145</v>
      </c>
      <c r="J115" t="s">
        <v>142</v>
      </c>
      <c r="K115" t="s">
        <v>143</v>
      </c>
      <c r="L115" t="s">
        <v>144</v>
      </c>
    </row>
    <row r="116" spans="1:12" x14ac:dyDescent="0.2">
      <c r="A116" t="s">
        <v>146</v>
      </c>
      <c r="B116" t="s">
        <v>37</v>
      </c>
      <c r="C116" t="s">
        <v>141</v>
      </c>
      <c r="D116">
        <v>0</v>
      </c>
      <c r="E116">
        <v>0</v>
      </c>
      <c r="F116">
        <v>425</v>
      </c>
      <c r="G116">
        <v>6</v>
      </c>
      <c r="I116" t="s">
        <v>146</v>
      </c>
      <c r="J116" t="s">
        <v>147</v>
      </c>
      <c r="K116" t="s">
        <v>143</v>
      </c>
      <c r="L116" t="s">
        <v>144</v>
      </c>
    </row>
    <row r="117" spans="1:12" x14ac:dyDescent="0.2">
      <c r="A117" t="s">
        <v>148</v>
      </c>
      <c r="B117" t="s">
        <v>37</v>
      </c>
      <c r="C117" t="s">
        <v>141</v>
      </c>
      <c r="D117">
        <v>0</v>
      </c>
      <c r="E117">
        <v>0</v>
      </c>
      <c r="F117">
        <v>444</v>
      </c>
      <c r="G117">
        <v>8</v>
      </c>
      <c r="I117" t="s">
        <v>148</v>
      </c>
      <c r="J117" t="s">
        <v>147</v>
      </c>
      <c r="K117" t="s">
        <v>143</v>
      </c>
      <c r="L117" t="s">
        <v>144</v>
      </c>
    </row>
    <row r="118" spans="1:12" x14ac:dyDescent="0.2">
      <c r="A118" t="s">
        <v>149</v>
      </c>
      <c r="B118" t="s">
        <v>37</v>
      </c>
      <c r="C118" t="s">
        <v>141</v>
      </c>
      <c r="D118">
        <v>0</v>
      </c>
      <c r="E118">
        <v>0</v>
      </c>
      <c r="F118">
        <v>451</v>
      </c>
      <c r="G118">
        <v>10</v>
      </c>
      <c r="I118" t="s">
        <v>149</v>
      </c>
      <c r="J118" t="s">
        <v>150</v>
      </c>
      <c r="K118" t="s">
        <v>151</v>
      </c>
      <c r="L118" t="s">
        <v>144</v>
      </c>
    </row>
    <row r="119" spans="1:12" x14ac:dyDescent="0.2">
      <c r="A119" t="s">
        <v>152</v>
      </c>
      <c r="B119" t="s">
        <v>37</v>
      </c>
      <c r="C119" t="s">
        <v>141</v>
      </c>
      <c r="D119">
        <v>0</v>
      </c>
      <c r="E119">
        <v>0</v>
      </c>
      <c r="F119">
        <v>341</v>
      </c>
      <c r="G119">
        <v>11</v>
      </c>
      <c r="I119" t="s">
        <v>152</v>
      </c>
      <c r="J119" t="s">
        <v>150</v>
      </c>
      <c r="K119" t="s">
        <v>151</v>
      </c>
      <c r="L119" t="s">
        <v>144</v>
      </c>
    </row>
    <row r="120" spans="1:12" x14ac:dyDescent="0.2">
      <c r="A120" t="s">
        <v>153</v>
      </c>
      <c r="B120" t="s">
        <v>37</v>
      </c>
      <c r="C120" t="s">
        <v>141</v>
      </c>
      <c r="D120">
        <v>0</v>
      </c>
      <c r="E120">
        <v>0</v>
      </c>
      <c r="F120">
        <v>336</v>
      </c>
      <c r="G120">
        <v>13</v>
      </c>
      <c r="I120" t="s">
        <v>153</v>
      </c>
      <c r="J120" t="s">
        <v>154</v>
      </c>
      <c r="K120" t="s">
        <v>151</v>
      </c>
      <c r="L120" t="s">
        <v>144</v>
      </c>
    </row>
    <row r="121" spans="1:12" x14ac:dyDescent="0.2">
      <c r="A121" t="s">
        <v>155</v>
      </c>
      <c r="B121" t="s">
        <v>37</v>
      </c>
      <c r="C121" t="s">
        <v>141</v>
      </c>
      <c r="D121">
        <v>0</v>
      </c>
      <c r="E121">
        <v>0</v>
      </c>
      <c r="F121">
        <v>418</v>
      </c>
      <c r="G121">
        <v>14</v>
      </c>
      <c r="I121" t="s">
        <v>155</v>
      </c>
      <c r="J121" t="s">
        <v>154</v>
      </c>
      <c r="K121" t="s">
        <v>151</v>
      </c>
      <c r="L121" t="s">
        <v>144</v>
      </c>
    </row>
    <row r="122" spans="1:12" x14ac:dyDescent="0.2">
      <c r="A122" t="s">
        <v>156</v>
      </c>
      <c r="B122" t="s">
        <v>37</v>
      </c>
      <c r="C122" t="s">
        <v>141</v>
      </c>
      <c r="D122">
        <v>0</v>
      </c>
      <c r="E122">
        <v>0</v>
      </c>
      <c r="F122">
        <v>442</v>
      </c>
      <c r="G122">
        <v>16</v>
      </c>
      <c r="I122" t="s">
        <v>156</v>
      </c>
      <c r="J122" t="s">
        <v>157</v>
      </c>
      <c r="K122" t="s">
        <v>158</v>
      </c>
      <c r="L122" t="s">
        <v>144</v>
      </c>
    </row>
    <row r="123" spans="1:12" x14ac:dyDescent="0.2">
      <c r="A123" t="s">
        <v>159</v>
      </c>
      <c r="B123" t="s">
        <v>37</v>
      </c>
      <c r="C123" t="s">
        <v>141</v>
      </c>
      <c r="D123">
        <v>0</v>
      </c>
      <c r="E123">
        <v>0</v>
      </c>
      <c r="F123">
        <v>598</v>
      </c>
      <c r="G123">
        <v>21</v>
      </c>
      <c r="I123" t="s">
        <v>159</v>
      </c>
      <c r="J123" t="s">
        <v>160</v>
      </c>
    </row>
    <row r="124" spans="1:12" x14ac:dyDescent="0.2">
      <c r="A124" t="s">
        <v>161</v>
      </c>
      <c r="B124" t="s">
        <v>37</v>
      </c>
      <c r="C124" t="s">
        <v>141</v>
      </c>
      <c r="D124">
        <v>0</v>
      </c>
      <c r="E124">
        <v>0</v>
      </c>
      <c r="F124">
        <v>369</v>
      </c>
      <c r="G124">
        <v>23</v>
      </c>
      <c r="I124" t="s">
        <v>161</v>
      </c>
      <c r="J124" t="s">
        <v>160</v>
      </c>
    </row>
    <row r="125" spans="1:12" x14ac:dyDescent="0.2">
      <c r="A125" t="s">
        <v>162</v>
      </c>
      <c r="B125" t="s">
        <v>37</v>
      </c>
      <c r="C125" t="s">
        <v>141</v>
      </c>
      <c r="D125">
        <v>0</v>
      </c>
      <c r="E125">
        <v>0</v>
      </c>
      <c r="F125">
        <v>385</v>
      </c>
      <c r="G125">
        <v>18</v>
      </c>
      <c r="I125" t="s">
        <v>162</v>
      </c>
      <c r="J125" t="s">
        <v>157</v>
      </c>
      <c r="K125" t="s">
        <v>158</v>
      </c>
      <c r="L125" t="s">
        <v>144</v>
      </c>
    </row>
    <row r="126" spans="1:12" x14ac:dyDescent="0.2">
      <c r="A126" t="s">
        <v>163</v>
      </c>
      <c r="B126" t="s">
        <v>37</v>
      </c>
      <c r="C126" t="s">
        <v>141</v>
      </c>
      <c r="D126">
        <v>0</v>
      </c>
      <c r="E126">
        <v>0</v>
      </c>
      <c r="F126">
        <v>306</v>
      </c>
      <c r="G126">
        <v>20</v>
      </c>
      <c r="I126" t="s">
        <v>163</v>
      </c>
      <c r="J126" t="s">
        <v>164</v>
      </c>
      <c r="K126" t="s">
        <v>158</v>
      </c>
      <c r="L126" t="s">
        <v>144</v>
      </c>
    </row>
    <row r="127" spans="1:12" x14ac:dyDescent="0.2">
      <c r="A127" t="s">
        <v>165</v>
      </c>
      <c r="B127" t="s">
        <v>37</v>
      </c>
      <c r="C127" t="s">
        <v>141</v>
      </c>
      <c r="D127">
        <v>0</v>
      </c>
      <c r="E127">
        <v>0</v>
      </c>
      <c r="F127">
        <v>355</v>
      </c>
      <c r="G127">
        <v>22</v>
      </c>
      <c r="I127" t="s">
        <v>165</v>
      </c>
      <c r="J127" t="s">
        <v>164</v>
      </c>
      <c r="K127" t="s">
        <v>158</v>
      </c>
      <c r="L127" t="s">
        <v>144</v>
      </c>
    </row>
    <row r="128" spans="1:12" x14ac:dyDescent="0.2">
      <c r="A128" t="s">
        <v>142</v>
      </c>
      <c r="B128" t="s">
        <v>37</v>
      </c>
      <c r="C128" t="s">
        <v>141</v>
      </c>
      <c r="D128">
        <v>0</v>
      </c>
      <c r="E128">
        <v>0</v>
      </c>
      <c r="F128">
        <v>880</v>
      </c>
      <c r="G128">
        <v>-1</v>
      </c>
    </row>
    <row r="129" spans="1:7" x14ac:dyDescent="0.2">
      <c r="A129" t="s">
        <v>147</v>
      </c>
      <c r="B129" t="s">
        <v>37</v>
      </c>
      <c r="C129" t="s">
        <v>141</v>
      </c>
      <c r="D129">
        <v>0</v>
      </c>
      <c r="E129">
        <v>0</v>
      </c>
      <c r="F129">
        <v>712</v>
      </c>
      <c r="G129">
        <v>-1</v>
      </c>
    </row>
    <row r="130" spans="1:7" x14ac:dyDescent="0.2">
      <c r="A130" t="s">
        <v>150</v>
      </c>
      <c r="B130" t="s">
        <v>37</v>
      </c>
      <c r="C130" t="s">
        <v>141</v>
      </c>
      <c r="D130">
        <v>0</v>
      </c>
      <c r="E130">
        <v>0</v>
      </c>
      <c r="F130">
        <v>742</v>
      </c>
      <c r="G130">
        <v>-1</v>
      </c>
    </row>
    <row r="131" spans="1:7" x14ac:dyDescent="0.2">
      <c r="A131" t="s">
        <v>154</v>
      </c>
      <c r="B131" t="s">
        <v>37</v>
      </c>
      <c r="C131" t="s">
        <v>141</v>
      </c>
      <c r="D131">
        <v>0</v>
      </c>
      <c r="E131">
        <v>0</v>
      </c>
      <c r="F131">
        <v>723</v>
      </c>
      <c r="G131">
        <v>-1</v>
      </c>
    </row>
    <row r="132" spans="1:7" x14ac:dyDescent="0.2">
      <c r="A132" t="s">
        <v>157</v>
      </c>
      <c r="B132" t="s">
        <v>37</v>
      </c>
      <c r="C132" t="s">
        <v>141</v>
      </c>
      <c r="D132">
        <v>0</v>
      </c>
      <c r="E132">
        <v>0</v>
      </c>
      <c r="F132">
        <v>577</v>
      </c>
      <c r="G132">
        <v>-1</v>
      </c>
    </row>
    <row r="133" spans="1:7" x14ac:dyDescent="0.2">
      <c r="A133" t="s">
        <v>164</v>
      </c>
      <c r="B133" t="s">
        <v>37</v>
      </c>
      <c r="C133" t="s">
        <v>141</v>
      </c>
      <c r="D133">
        <v>0</v>
      </c>
      <c r="E133">
        <v>0</v>
      </c>
      <c r="F133">
        <v>626</v>
      </c>
      <c r="G133">
        <v>-1</v>
      </c>
    </row>
    <row r="134" spans="1:7" x14ac:dyDescent="0.2">
      <c r="A134" t="s">
        <v>160</v>
      </c>
      <c r="B134" t="s">
        <v>166</v>
      </c>
      <c r="C134" t="s">
        <v>141</v>
      </c>
      <c r="D134">
        <v>0</v>
      </c>
      <c r="E134">
        <v>0</v>
      </c>
      <c r="F134">
        <v>4814</v>
      </c>
      <c r="G134">
        <v>-1</v>
      </c>
    </row>
    <row r="135" spans="1:7" x14ac:dyDescent="0.2">
      <c r="A135" t="s">
        <v>143</v>
      </c>
      <c r="B135" t="s">
        <v>166</v>
      </c>
      <c r="C135" t="s">
        <v>141</v>
      </c>
      <c r="D135">
        <v>0</v>
      </c>
      <c r="E135">
        <v>0</v>
      </c>
      <c r="F135">
        <v>2855</v>
      </c>
      <c r="G135">
        <v>-1</v>
      </c>
    </row>
    <row r="136" spans="1:7" x14ac:dyDescent="0.2">
      <c r="A136" t="s">
        <v>151</v>
      </c>
      <c r="B136" t="s">
        <v>166</v>
      </c>
      <c r="C136" t="s">
        <v>141</v>
      </c>
      <c r="D136">
        <v>0</v>
      </c>
      <c r="E136">
        <v>0</v>
      </c>
      <c r="F136">
        <v>2686</v>
      </c>
      <c r="G136">
        <v>-1</v>
      </c>
    </row>
    <row r="137" spans="1:7" x14ac:dyDescent="0.2">
      <c r="A137" t="s">
        <v>158</v>
      </c>
      <c r="B137" t="s">
        <v>166</v>
      </c>
      <c r="C137" t="s">
        <v>141</v>
      </c>
      <c r="D137">
        <v>0</v>
      </c>
      <c r="E137">
        <v>0</v>
      </c>
      <c r="F137">
        <v>2742</v>
      </c>
      <c r="G137">
        <v>-1</v>
      </c>
    </row>
    <row r="138" spans="1:7" x14ac:dyDescent="0.2">
      <c r="A138" t="s">
        <v>144</v>
      </c>
      <c r="B138" t="s">
        <v>167</v>
      </c>
      <c r="C138" t="s">
        <v>141</v>
      </c>
      <c r="D138">
        <v>0</v>
      </c>
      <c r="E138">
        <v>0</v>
      </c>
      <c r="F138" s="4">
        <f>2037-30+50</f>
        <v>2057</v>
      </c>
      <c r="G138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3"/>
  <sheetViews>
    <sheetView workbookViewId="0">
      <selection activeCell="A24" sqref="A24"/>
    </sheetView>
  </sheetViews>
  <sheetFormatPr defaultColWidth="11.5703125" defaultRowHeight="12.75" x14ac:dyDescent="0.2"/>
  <sheetData>
    <row r="1" spans="1:2" x14ac:dyDescent="0.2">
      <c r="A1" s="1">
        <v>44593</v>
      </c>
      <c r="B1" t="s">
        <v>168</v>
      </c>
    </row>
    <row r="2" spans="1:2" x14ac:dyDescent="0.2">
      <c r="A2" t="s">
        <v>169</v>
      </c>
    </row>
    <row r="4" spans="1:2" x14ac:dyDescent="0.2">
      <c r="A4" s="1">
        <v>44676</v>
      </c>
      <c r="B4" t="s">
        <v>170</v>
      </c>
    </row>
    <row r="5" spans="1:2" x14ac:dyDescent="0.2">
      <c r="A5" t="s">
        <v>171</v>
      </c>
    </row>
    <row r="6" spans="1:2" x14ac:dyDescent="0.2">
      <c r="A6" s="2" t="s">
        <v>28</v>
      </c>
      <c r="B6" s="2">
        <v>-10</v>
      </c>
    </row>
    <row r="7" spans="1:2" x14ac:dyDescent="0.2">
      <c r="A7" s="2" t="s">
        <v>35</v>
      </c>
      <c r="B7" s="2">
        <v>-7</v>
      </c>
    </row>
    <row r="8" spans="1:2" x14ac:dyDescent="0.2">
      <c r="A8" s="2" t="s">
        <v>172</v>
      </c>
      <c r="B8" s="2">
        <v>5</v>
      </c>
    </row>
    <row r="9" spans="1:2" x14ac:dyDescent="0.2">
      <c r="A9" s="2" t="s">
        <v>173</v>
      </c>
      <c r="B9" s="2">
        <v>5</v>
      </c>
    </row>
    <row r="10" spans="1:2" x14ac:dyDescent="0.2">
      <c r="A10" s="3" t="s">
        <v>48</v>
      </c>
      <c r="B10" s="3">
        <v>-10</v>
      </c>
    </row>
    <row r="11" spans="1:2" x14ac:dyDescent="0.2">
      <c r="A11" s="3" t="s">
        <v>51</v>
      </c>
      <c r="B11" s="3">
        <v>-10</v>
      </c>
    </row>
    <row r="12" spans="1:2" x14ac:dyDescent="0.2">
      <c r="A12" s="3" t="s">
        <v>39</v>
      </c>
      <c r="B12" s="3">
        <v>-10</v>
      </c>
    </row>
    <row r="13" spans="1:2" x14ac:dyDescent="0.2">
      <c r="A13" s="3" t="s">
        <v>42</v>
      </c>
      <c r="B13" s="3">
        <v>-10</v>
      </c>
    </row>
    <row r="14" spans="1:2" x14ac:dyDescent="0.2">
      <c r="A14" s="3" t="s">
        <v>46</v>
      </c>
      <c r="B14" s="3">
        <v>-15</v>
      </c>
    </row>
    <row r="15" spans="1:2" x14ac:dyDescent="0.2">
      <c r="A15" s="3" t="s">
        <v>49</v>
      </c>
      <c r="B15" s="3">
        <v>-10</v>
      </c>
    </row>
    <row r="16" spans="1:2" x14ac:dyDescent="0.2">
      <c r="A16" s="3" t="s">
        <v>52</v>
      </c>
      <c r="B16" s="3">
        <v>-10</v>
      </c>
    </row>
    <row r="17" spans="1:2" x14ac:dyDescent="0.2">
      <c r="A17" s="3" t="s">
        <v>70</v>
      </c>
      <c r="B17" s="3">
        <v>-5</v>
      </c>
    </row>
    <row r="18" spans="1:2" x14ac:dyDescent="0.2">
      <c r="A18" s="3" t="s">
        <v>73</v>
      </c>
      <c r="B18" s="3">
        <v>-5</v>
      </c>
    </row>
    <row r="19" spans="1:2" x14ac:dyDescent="0.2">
      <c r="A19" s="3" t="s">
        <v>77</v>
      </c>
      <c r="B19" s="3">
        <v>-10</v>
      </c>
    </row>
    <row r="20" spans="1:2" x14ac:dyDescent="0.2">
      <c r="A20" s="3" t="s">
        <v>174</v>
      </c>
      <c r="B20" s="3">
        <v>-30</v>
      </c>
    </row>
    <row r="21" spans="1:2" x14ac:dyDescent="0.2">
      <c r="A21" s="1">
        <v>44715</v>
      </c>
      <c r="B21" t="s">
        <v>176</v>
      </c>
    </row>
    <row r="22" spans="1:2" ht="25.5" x14ac:dyDescent="0.2">
      <c r="A22" s="3" t="s">
        <v>177</v>
      </c>
    </row>
    <row r="23" spans="1:2" x14ac:dyDescent="0.2">
      <c r="A23" s="3" t="s">
        <v>178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2022-04-25T13:20:29Z</dcterms:created>
  <dcterms:modified xsi:type="dcterms:W3CDTF">2022-06-03T09:05:01Z</dcterms:modified>
</cp:coreProperties>
</file>